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codeName="EstaPasta_de_trabalho" defaultThemeVersion="124226"/>
  <xr:revisionPtr revIDLastSave="0" documentId="13_ncr:1_{083A3DE4-59A3-45B3-A792-B1A830A2627A}" xr6:coauthVersionLast="47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Índice" sheetId="1" r:id="rId1"/>
    <sheet name="A-1" sheetId="78" r:id="rId2"/>
    <sheet name="A-2" sheetId="24" r:id="rId3"/>
    <sheet name="A-3" sheetId="75" r:id="rId4"/>
    <sheet name="A-4" sheetId="76" r:id="rId5"/>
    <sheet name="A-5" sheetId="77" r:id="rId6"/>
    <sheet name="A-6" sheetId="79" r:id="rId7"/>
    <sheet name="ESRI_MAPINFO_SHEET" sheetId="2" state="veryHidden" r:id="rId8"/>
  </sheets>
  <definedNames>
    <definedName name="_Ref11771521" localSheetId="0">Índice!$AA$62</definedName>
    <definedName name="_Ref44188272" localSheetId="0">Índice!$V$38</definedName>
    <definedName name="_Ref515355743" localSheetId="0">Índice!$AA$42</definedName>
    <definedName name="_Ref9848671" localSheetId="0">Índice!$AA$66</definedName>
    <definedName name="_Ref9849419" localSheetId="0">Índice!$AA$70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75" l="1"/>
  <c r="I12" i="75"/>
  <c r="I13" i="75"/>
  <c r="I14" i="75"/>
  <c r="I15" i="75"/>
  <c r="I16" i="75"/>
  <c r="I17" i="75"/>
  <c r="I18" i="75"/>
  <c r="I19" i="75"/>
  <c r="I20" i="75"/>
  <c r="G5" i="24" l="1"/>
  <c r="C8" i="79" l="1"/>
  <c r="G5" i="79"/>
  <c r="C8" i="78"/>
  <c r="G5" i="78"/>
  <c r="C8" i="77"/>
  <c r="G5" i="77"/>
  <c r="C8" i="76"/>
  <c r="G5" i="76"/>
  <c r="C8" i="75"/>
  <c r="G5" i="75"/>
  <c r="O10" i="1" l="1"/>
  <c r="O14" i="1" l="1"/>
  <c r="O18" i="1" l="1"/>
  <c r="O22" i="1" l="1"/>
  <c r="O26" i="1" l="1"/>
  <c r="C8" i="24"/>
</calcChain>
</file>

<file path=xl/sharedStrings.xml><?xml version="1.0" encoding="utf-8"?>
<sst xmlns="http://schemas.openxmlformats.org/spreadsheetml/2006/main" count="76" uniqueCount="54">
  <si>
    <t>Voltar p/ Índice</t>
  </si>
  <si>
    <t>Diesel</t>
  </si>
  <si>
    <t>Híbrido</t>
  </si>
  <si>
    <t>Flex Fuel</t>
  </si>
  <si>
    <t>Gasolina</t>
  </si>
  <si>
    <t>(unidades)</t>
  </si>
  <si>
    <t>Meses</t>
  </si>
  <si>
    <t>Anos</t>
  </si>
  <si>
    <t>(%)</t>
  </si>
  <si>
    <t>Híbridos e elétricos</t>
  </si>
  <si>
    <t>Participação</t>
  </si>
  <si>
    <t>Etanol</t>
  </si>
  <si>
    <t>(Milhões de unidades)</t>
  </si>
  <si>
    <t>Ref.: EPE</t>
  </si>
  <si>
    <t>Elétrico</t>
  </si>
  <si>
    <t>(Milhões de m³ gas. equiv.)</t>
  </si>
  <si>
    <t>Demanda Global</t>
  </si>
  <si>
    <t>Países</t>
  </si>
  <si>
    <t>Argentina</t>
  </si>
  <si>
    <t>Taxa de motorização</t>
  </si>
  <si>
    <t>(veículo / habitante)</t>
  </si>
  <si>
    <t>Estados Unidos</t>
  </si>
  <si>
    <t>Austrália</t>
  </si>
  <si>
    <t>Itália</t>
  </si>
  <si>
    <t>Japão</t>
  </si>
  <si>
    <t>Espanha</t>
  </si>
  <si>
    <t>França</t>
  </si>
  <si>
    <t>Reino Unido</t>
  </si>
  <si>
    <t>Alemanha</t>
  </si>
  <si>
    <t>Suécia</t>
  </si>
  <si>
    <t>México</t>
  </si>
  <si>
    <t xml:space="preserve">Gráfico 5 - Evolução da Taxa de Motorização </t>
  </si>
  <si>
    <t>(US$ / habitante / ano)</t>
  </si>
  <si>
    <t>Gráfico 4 - Participação na Frota Ciclo Otto</t>
  </si>
  <si>
    <t>Gráfico 2 - Licenciamento de híbridos e elétricos e participação no licenciamento total</t>
  </si>
  <si>
    <t>*jan-nov</t>
  </si>
  <si>
    <t>CL Diesel</t>
  </si>
  <si>
    <t>Total</t>
  </si>
  <si>
    <t>Gráfico 6 - Demanda Global do Ciclo Otto</t>
  </si>
  <si>
    <t>Demanda de Energia dos Veículos Leves: 2024-2033</t>
  </si>
  <si>
    <t>2023*</t>
  </si>
  <si>
    <t>Ref.: EPE, base ANFAVEA 2023</t>
  </si>
  <si>
    <t>Gráfico 1 - Licenciamento de Veículos Leves - jan/19 - nov/23</t>
  </si>
  <si>
    <t>Gráfico 3 - Frota de Veículos Leves - 2024 - 2033</t>
  </si>
  <si>
    <t>Ref.: ANFAVEA, 2023; EPE, 2022a; WORLD BANK, 2023</t>
  </si>
  <si>
    <t xml:space="preserve">China </t>
  </si>
  <si>
    <t>BRASIL</t>
  </si>
  <si>
    <t>Índia</t>
  </si>
  <si>
    <t>Polônia</t>
  </si>
  <si>
    <t>Coreia do Sul</t>
  </si>
  <si>
    <t>Holanda</t>
  </si>
  <si>
    <t>Brasil 2033</t>
  </si>
  <si>
    <t xml:space="preserve">Portugal </t>
  </si>
  <si>
    <t>PIB per capita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</si>
</sst>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[$-416]mmm\-yy;@"/>
    <numFmt numFmtId="167" formatCode="0.0%"/>
    <numFmt numFmtId="168" formatCode="_(* #,##0_);_(* \(#,##0\);_(* &quot;-&quot;??_);_(@_)"/>
    <numFmt numFmtId="169" formatCode="0.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6" fillId="0" borderId="0">
      <alignment vertical="center"/>
    </xf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Continuous" vertical="top"/>
    </xf>
    <xf numFmtId="0" fontId="1" fillId="0" borderId="0" xfId="0" applyFont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1" xfId="0" applyFont="1" applyBorder="1"/>
    <xf numFmtId="0" fontId="9" fillId="0" borderId="0" xfId="0" applyFont="1" applyAlignment="1">
      <alignment horizontal="left" vertical="top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/>
    </xf>
    <xf numFmtId="167" fontId="0" fillId="0" borderId="0" xfId="7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65" fontId="0" fillId="0" borderId="0" xfId="0" applyNumberFormat="1" applyAlignment="1">
      <alignment horizontal="center" vertical="top"/>
    </xf>
    <xf numFmtId="167" fontId="0" fillId="0" borderId="0" xfId="7" applyNumberFormat="1" applyFont="1" applyAlignment="1">
      <alignment horizontal="center" vertical="top"/>
    </xf>
    <xf numFmtId="0" fontId="0" fillId="0" borderId="2" xfId="0" applyBorder="1" applyAlignment="1">
      <alignment horizontal="centerContinuous" vertical="top" wrapText="1"/>
    </xf>
    <xf numFmtId="168" fontId="0" fillId="0" borderId="0" xfId="3" applyNumberFormat="1" applyFont="1"/>
    <xf numFmtId="169" fontId="0" fillId="0" borderId="0" xfId="0" applyNumberFormat="1"/>
    <xf numFmtId="2" fontId="0" fillId="0" borderId="0" xfId="0" applyNumberFormat="1"/>
    <xf numFmtId="43" fontId="0" fillId="0" borderId="0" xfId="0" applyNumberFormat="1"/>
    <xf numFmtId="0" fontId="3" fillId="0" borderId="0" xfId="1" applyAlignment="1">
      <alignment vertical="top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0" fontId="10" fillId="0" borderId="0" xfId="0" applyFont="1" applyAlignment="1">
      <alignment vertical="top"/>
    </xf>
    <xf numFmtId="10" fontId="0" fillId="0" borderId="0" xfId="7" applyNumberFormat="1" applyFont="1" applyAlignment="1">
      <alignment horizontal="center" vertical="top"/>
    </xf>
  </cellXfs>
  <cellStyles count="8">
    <cellStyle name="Hiperlink" xfId="1" builtinId="8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" xfId="7" builtinId="5"/>
    <cellStyle name="Porcentagem 4 2" xfId="5" xr:uid="{00000000-0005-0000-0000-000006000000}"/>
    <cellStyle name="Vírgula 4 2" xfId="3" xr:uid="{00000000-0005-0000-0000-000007000000}"/>
  </cellStyles>
  <dxfs count="0"/>
  <tableStyles count="0" defaultTableStyle="TableStyleMedium2" defaultPivotStyle="PivotStyleMedium9"/>
  <colors>
    <mruColors>
      <color rgb="FFD3D3D3"/>
      <color rgb="FFB4C9DA"/>
      <color rgb="FFCFDCE7"/>
      <color rgb="FFDEB0B0"/>
      <color rgb="FF4C66AE"/>
      <color rgb="FF003366"/>
      <color rgb="FF800000"/>
      <color rgb="FFF68426"/>
      <color rgb="FF0000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-6'!A1"/><Relationship Id="rId3" Type="http://schemas.openxmlformats.org/officeDocument/2006/relationships/image" Target="../media/image2.png"/><Relationship Id="rId7" Type="http://schemas.openxmlformats.org/officeDocument/2006/relationships/hyperlink" Target="#'A-5'!A1"/><Relationship Id="rId2" Type="http://schemas.openxmlformats.org/officeDocument/2006/relationships/image" Target="../media/image1.png"/><Relationship Id="rId1" Type="http://schemas.openxmlformats.org/officeDocument/2006/relationships/hyperlink" Target="#'A-1'!A1"/><Relationship Id="rId6" Type="http://schemas.openxmlformats.org/officeDocument/2006/relationships/hyperlink" Target="#'A-4'!A1"/><Relationship Id="rId5" Type="http://schemas.openxmlformats.org/officeDocument/2006/relationships/hyperlink" Target="#'A-3'!A1"/><Relationship Id="rId10" Type="http://schemas.openxmlformats.org/officeDocument/2006/relationships/image" Target="../media/image4.png"/><Relationship Id="rId4" Type="http://schemas.openxmlformats.org/officeDocument/2006/relationships/hyperlink" Target="#'A-2'!A1"/><Relationship Id="rId9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123825</xdr:rowOff>
    </xdr:from>
    <xdr:to>
      <xdr:col>14</xdr:col>
      <xdr:colOff>581025</xdr:colOff>
      <xdr:row>7</xdr:row>
      <xdr:rowOff>38100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88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1714500</xdr:colOff>
      <xdr:row>37</xdr:row>
      <xdr:rowOff>57152</xdr:rowOff>
    </xdr:from>
    <xdr:to>
      <xdr:col>17</xdr:col>
      <xdr:colOff>171241</xdr:colOff>
      <xdr:row>44</xdr:row>
      <xdr:rowOff>185944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7239002"/>
          <a:ext cx="1676191" cy="1462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123825</xdr:rowOff>
    </xdr:from>
    <xdr:to>
      <xdr:col>14</xdr:col>
      <xdr:colOff>581025</xdr:colOff>
      <xdr:row>11</xdr:row>
      <xdr:rowOff>0</xdr:rowOff>
    </xdr:to>
    <xdr:pic>
      <xdr:nvPicPr>
        <xdr:cNvPr id="7" name="Imagem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1647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123825</xdr:rowOff>
    </xdr:from>
    <xdr:to>
      <xdr:col>14</xdr:col>
      <xdr:colOff>581025</xdr:colOff>
      <xdr:row>15</xdr:row>
      <xdr:rowOff>0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409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123825</xdr:rowOff>
    </xdr:from>
    <xdr:to>
      <xdr:col>14</xdr:col>
      <xdr:colOff>581025</xdr:colOff>
      <xdr:row>19</xdr:row>
      <xdr:rowOff>0</xdr:rowOff>
    </xdr:to>
    <xdr:pic>
      <xdr:nvPicPr>
        <xdr:cNvPr id="10" name="Imagem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171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123825</xdr:rowOff>
    </xdr:from>
    <xdr:to>
      <xdr:col>14</xdr:col>
      <xdr:colOff>581025</xdr:colOff>
      <xdr:row>23</xdr:row>
      <xdr:rowOff>0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3933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123825</xdr:rowOff>
    </xdr:from>
    <xdr:to>
      <xdr:col>14</xdr:col>
      <xdr:colOff>581025</xdr:colOff>
      <xdr:row>27</xdr:row>
      <xdr:rowOff>0</xdr:rowOff>
    </xdr:to>
    <xdr:pic>
      <xdr:nvPicPr>
        <xdr:cNvPr id="12" name="Imagem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4695825"/>
          <a:ext cx="58102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0</xdr:row>
      <xdr:rowOff>1</xdr:rowOff>
    </xdr:from>
    <xdr:to>
      <xdr:col>14</xdr:col>
      <xdr:colOff>257175</xdr:colOff>
      <xdr:row>2</xdr:row>
      <xdr:rowOff>109396</xdr:rowOff>
    </xdr:to>
    <xdr:pic>
      <xdr:nvPicPr>
        <xdr:cNvPr id="13" name="Imagem 12" descr="Ativo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</xdr:colOff>
      <xdr:row>2</xdr:row>
      <xdr:rowOff>238124</xdr:rowOff>
    </xdr:from>
    <xdr:to>
      <xdr:col>13</xdr:col>
      <xdr:colOff>23812</xdr:colOff>
      <xdr:row>57</xdr:row>
      <xdr:rowOff>181376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23AA1F-3E2F-742C-4158-9234D909C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" y="702468"/>
          <a:ext cx="7524750" cy="1045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356237</xdr:colOff>
      <xdr:row>31</xdr:row>
      <xdr:rowOff>142874</xdr:rowOff>
    </xdr:from>
    <xdr:to>
      <xdr:col>9</xdr:col>
      <xdr:colOff>177167</xdr:colOff>
      <xdr:row>36</xdr:row>
      <xdr:rowOff>66674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214237" y="6095999"/>
          <a:ext cx="134493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</xdr:row>
      <xdr:rowOff>76200</xdr:rowOff>
    </xdr:from>
    <xdr:to>
      <xdr:col>2</xdr:col>
      <xdr:colOff>361950</xdr:colOff>
      <xdr:row>4</xdr:row>
      <xdr:rowOff>214170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42900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16</xdr:row>
      <xdr:rowOff>104775</xdr:rowOff>
    </xdr:from>
    <xdr:to>
      <xdr:col>5</xdr:col>
      <xdr:colOff>266701</xdr:colOff>
      <xdr:row>21</xdr:row>
      <xdr:rowOff>34290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6858001" y="32004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</xdr:row>
      <xdr:rowOff>57150</xdr:rowOff>
    </xdr:from>
    <xdr:to>
      <xdr:col>2</xdr:col>
      <xdr:colOff>361950</xdr:colOff>
      <xdr:row>4</xdr:row>
      <xdr:rowOff>195120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23850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22</xdr:row>
      <xdr:rowOff>114300</xdr:rowOff>
    </xdr:from>
    <xdr:to>
      <xdr:col>12</xdr:col>
      <xdr:colOff>232410</xdr:colOff>
      <xdr:row>27</xdr:row>
      <xdr:rowOff>38100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8286750" y="4543425"/>
          <a:ext cx="130873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</xdr:row>
      <xdr:rowOff>66675</xdr:rowOff>
    </xdr:from>
    <xdr:to>
      <xdr:col>2</xdr:col>
      <xdr:colOff>323850</xdr:colOff>
      <xdr:row>4</xdr:row>
      <xdr:rowOff>204645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333375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266702</xdr:colOff>
      <xdr:row>14</xdr:row>
      <xdr:rowOff>85725</xdr:rowOff>
    </xdr:from>
    <xdr:to>
      <xdr:col>9</xdr:col>
      <xdr:colOff>66677</xdr:colOff>
      <xdr:row>19</xdr:row>
      <xdr:rowOff>3810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7124702" y="337185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</xdr:row>
      <xdr:rowOff>133350</xdr:rowOff>
    </xdr:from>
    <xdr:to>
      <xdr:col>2</xdr:col>
      <xdr:colOff>333375</xdr:colOff>
      <xdr:row>4</xdr:row>
      <xdr:rowOff>271320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00050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25</xdr:row>
      <xdr:rowOff>57150</xdr:rowOff>
    </xdr:from>
    <xdr:to>
      <xdr:col>5</xdr:col>
      <xdr:colOff>565786</xdr:colOff>
      <xdr:row>29</xdr:row>
      <xdr:rowOff>173355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648201" y="4867275"/>
          <a:ext cx="1318260" cy="878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</xdr:row>
      <xdr:rowOff>133350</xdr:rowOff>
    </xdr:from>
    <xdr:to>
      <xdr:col>2</xdr:col>
      <xdr:colOff>361950</xdr:colOff>
      <xdr:row>4</xdr:row>
      <xdr:rowOff>271320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00050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13</xdr:row>
      <xdr:rowOff>104775</xdr:rowOff>
    </xdr:from>
    <xdr:to>
      <xdr:col>5</xdr:col>
      <xdr:colOff>266701</xdr:colOff>
      <xdr:row>18</xdr:row>
      <xdr:rowOff>28575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3543301" y="3200400"/>
          <a:ext cx="13144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</xdr:row>
      <xdr:rowOff>85725</xdr:rowOff>
    </xdr:from>
    <xdr:to>
      <xdr:col>2</xdr:col>
      <xdr:colOff>342900</xdr:colOff>
      <xdr:row>4</xdr:row>
      <xdr:rowOff>223695</xdr:rowOff>
    </xdr:to>
    <xdr:pic>
      <xdr:nvPicPr>
        <xdr:cNvPr id="4" name="Imagem 3" descr="Ativ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52425"/>
          <a:ext cx="866775" cy="57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O1:AA70"/>
  <sheetViews>
    <sheetView showGridLines="0" tabSelected="1" zoomScale="80" zoomScaleNormal="80" workbookViewId="0">
      <pane xSplit="13" topLeftCell="N1" activePane="topRight" state="frozen"/>
      <selection pane="topRight" activeCell="Q43" sqref="Q43"/>
    </sheetView>
  </sheetViews>
  <sheetFormatPr defaultColWidth="9.140625" defaultRowHeight="15" x14ac:dyDescent="0.25"/>
  <cols>
    <col min="1" max="12" width="9.140625" style="2"/>
    <col min="13" max="13" width="3.5703125" style="2" customWidth="1"/>
    <col min="14" max="15" width="9.140625" style="2" customWidth="1"/>
    <col min="16" max="16" width="3.140625" style="2" customWidth="1"/>
    <col min="17" max="17" width="48.140625" style="2" customWidth="1"/>
    <col min="18" max="18" width="9.140625" style="2"/>
    <col min="19" max="19" width="9.140625" style="2" customWidth="1"/>
    <col min="20" max="20" width="9.140625" style="2"/>
    <col min="21" max="21" width="3.140625" style="2" customWidth="1"/>
    <col min="22" max="25" width="9.140625" style="2"/>
    <col min="26" max="26" width="3.140625" style="2" customWidth="1"/>
    <col min="28" max="16384" width="9.140625" style="2"/>
  </cols>
  <sheetData>
    <row r="1" spans="15:27" ht="21.75" customHeight="1" x14ac:dyDescent="0.25"/>
    <row r="3" spans="15:27" s="11" customFormat="1" ht="21" customHeight="1" x14ac:dyDescent="0.35">
      <c r="V3" s="6" t="s">
        <v>39</v>
      </c>
      <c r="Z3" s="13"/>
    </row>
    <row r="4" spans="15:27" ht="12" customHeight="1" x14ac:dyDescent="0.25">
      <c r="AA4" s="2"/>
    </row>
    <row r="5" spans="15:27" x14ac:dyDescent="0.25">
      <c r="AA5" s="2"/>
    </row>
    <row r="6" spans="15:27" x14ac:dyDescent="0.25">
      <c r="O6" s="2">
        <v>1</v>
      </c>
      <c r="Q6" s="3" t="s">
        <v>42</v>
      </c>
      <c r="U6" s="3"/>
      <c r="V6" s="3"/>
      <c r="AA6" s="3"/>
    </row>
    <row r="7" spans="15:27" x14ac:dyDescent="0.25">
      <c r="AA7" s="2"/>
    </row>
    <row r="8" spans="15:27" x14ac:dyDescent="0.25">
      <c r="AA8" s="2"/>
    </row>
    <row r="9" spans="15:27" x14ac:dyDescent="0.25">
      <c r="AA9" s="2"/>
    </row>
    <row r="10" spans="15:27" x14ac:dyDescent="0.25">
      <c r="O10" s="2">
        <f>O6+1</f>
        <v>2</v>
      </c>
      <c r="Q10" s="3" t="s">
        <v>34</v>
      </c>
      <c r="U10" s="3"/>
      <c r="V10" s="3"/>
      <c r="AA10" s="3"/>
    </row>
    <row r="11" spans="15:27" x14ac:dyDescent="0.25">
      <c r="AA11" s="2"/>
    </row>
    <row r="14" spans="15:27" x14ac:dyDescent="0.25">
      <c r="O14" s="2">
        <f>O10+1</f>
        <v>3</v>
      </c>
      <c r="Q14" s="3" t="s">
        <v>43</v>
      </c>
      <c r="R14" s="3"/>
      <c r="U14" s="3"/>
      <c r="V14" s="3"/>
      <c r="AA14" s="3"/>
    </row>
    <row r="15" spans="15:27" x14ac:dyDescent="0.25">
      <c r="AA15" s="2"/>
    </row>
    <row r="16" spans="15:27" x14ac:dyDescent="0.25">
      <c r="AA16" s="2"/>
    </row>
    <row r="17" spans="15:27" x14ac:dyDescent="0.25">
      <c r="AA17" s="2"/>
    </row>
    <row r="18" spans="15:27" x14ac:dyDescent="0.25">
      <c r="O18" s="2">
        <f>O14+1</f>
        <v>4</v>
      </c>
      <c r="Q18" s="3" t="s">
        <v>33</v>
      </c>
      <c r="R18" s="3"/>
      <c r="V18" s="3"/>
      <c r="AA18" s="3"/>
    </row>
    <row r="19" spans="15:27" x14ac:dyDescent="0.25">
      <c r="T19"/>
      <c r="AA19" s="2"/>
    </row>
    <row r="20" spans="15:27" x14ac:dyDescent="0.25">
      <c r="AA20" s="2"/>
    </row>
    <row r="21" spans="15:27" x14ac:dyDescent="0.25">
      <c r="T21" s="10"/>
      <c r="AA21" s="2"/>
    </row>
    <row r="22" spans="15:27" x14ac:dyDescent="0.25">
      <c r="O22" s="2">
        <f>O18+1</f>
        <v>5</v>
      </c>
      <c r="Q22" s="3" t="s">
        <v>31</v>
      </c>
      <c r="R22" s="3"/>
      <c r="V22" s="3"/>
      <c r="W22" s="3"/>
      <c r="AA22" s="3"/>
    </row>
    <row r="23" spans="15:27" x14ac:dyDescent="0.25">
      <c r="AA23" s="2"/>
    </row>
    <row r="24" spans="15:27" x14ac:dyDescent="0.25">
      <c r="AA24" s="2"/>
    </row>
    <row r="25" spans="15:27" x14ac:dyDescent="0.25">
      <c r="AA25" s="2"/>
    </row>
    <row r="26" spans="15:27" x14ac:dyDescent="0.25">
      <c r="O26" s="2">
        <f>O22+1</f>
        <v>6</v>
      </c>
      <c r="Q26" s="3" t="s">
        <v>38</v>
      </c>
      <c r="V26" s="3"/>
      <c r="AA26" s="3"/>
    </row>
    <row r="27" spans="15:27" x14ac:dyDescent="0.25">
      <c r="AA27" s="2"/>
    </row>
    <row r="28" spans="15:27" x14ac:dyDescent="0.25">
      <c r="AA28" s="2"/>
    </row>
    <row r="29" spans="15:27" x14ac:dyDescent="0.25">
      <c r="AA29" s="2"/>
    </row>
    <row r="30" spans="15:27" x14ac:dyDescent="0.25">
      <c r="Q30" s="3"/>
      <c r="V30" s="3"/>
      <c r="AA30" s="3"/>
    </row>
    <row r="31" spans="15:27" x14ac:dyDescent="0.25">
      <c r="AA31" s="2"/>
    </row>
    <row r="32" spans="15:27" x14ac:dyDescent="0.25">
      <c r="AA32" s="2"/>
    </row>
    <row r="33" spans="17:27" x14ac:dyDescent="0.25">
      <c r="AA33" s="2"/>
    </row>
    <row r="34" spans="17:27" x14ac:dyDescent="0.25">
      <c r="Q34" s="3"/>
      <c r="V34" s="3"/>
      <c r="AA34" s="3"/>
    </row>
    <row r="35" spans="17:27" x14ac:dyDescent="0.25">
      <c r="AA35" s="2"/>
    </row>
    <row r="36" spans="17:27" x14ac:dyDescent="0.25">
      <c r="AA36" s="2"/>
    </row>
    <row r="37" spans="17:27" x14ac:dyDescent="0.25">
      <c r="AA37" s="2"/>
    </row>
    <row r="38" spans="17:27" x14ac:dyDescent="0.25">
      <c r="Q38" s="3"/>
      <c r="V38" s="3"/>
      <c r="AA38" s="3"/>
    </row>
    <row r="39" spans="17:27" x14ac:dyDescent="0.25">
      <c r="AA39" s="2"/>
    </row>
    <row r="40" spans="17:27" x14ac:dyDescent="0.25">
      <c r="AA40" s="2"/>
    </row>
    <row r="41" spans="17:27" x14ac:dyDescent="0.25">
      <c r="AA41" s="2"/>
    </row>
    <row r="42" spans="17:27" x14ac:dyDescent="0.25">
      <c r="Q42" s="3"/>
      <c r="V42" s="3"/>
      <c r="AA42" s="3"/>
    </row>
    <row r="43" spans="17:27" x14ac:dyDescent="0.25">
      <c r="AA43" s="2"/>
    </row>
    <row r="44" spans="17:27" x14ac:dyDescent="0.25">
      <c r="AA44" s="2"/>
    </row>
    <row r="45" spans="17:27" x14ac:dyDescent="0.25">
      <c r="AA45" s="2"/>
    </row>
    <row r="46" spans="17:27" x14ac:dyDescent="0.25">
      <c r="Q46" s="3"/>
      <c r="V46" s="3"/>
      <c r="AA46" s="3"/>
    </row>
    <row r="47" spans="17:27" x14ac:dyDescent="0.25">
      <c r="AA47" s="2"/>
    </row>
    <row r="48" spans="17:27" x14ac:dyDescent="0.25">
      <c r="AA48" s="2"/>
    </row>
    <row r="49" spans="17:27" x14ac:dyDescent="0.25">
      <c r="AA49" s="2"/>
    </row>
    <row r="50" spans="17:27" x14ac:dyDescent="0.25">
      <c r="Q50" s="3"/>
      <c r="V50" s="3"/>
      <c r="AA50" s="3"/>
    </row>
    <row r="51" spans="17:27" x14ac:dyDescent="0.25">
      <c r="AA51" s="2"/>
    </row>
    <row r="52" spans="17:27" x14ac:dyDescent="0.25">
      <c r="AA52" s="2"/>
    </row>
    <row r="53" spans="17:27" x14ac:dyDescent="0.25">
      <c r="AA53" s="2"/>
    </row>
    <row r="54" spans="17:27" x14ac:dyDescent="0.25">
      <c r="Q54" s="3"/>
      <c r="V54" s="3"/>
      <c r="AA54" s="3"/>
    </row>
    <row r="55" spans="17:27" x14ac:dyDescent="0.25">
      <c r="AA55" s="2"/>
    </row>
    <row r="56" spans="17:27" x14ac:dyDescent="0.25">
      <c r="AA56" s="2"/>
    </row>
    <row r="57" spans="17:27" x14ac:dyDescent="0.25">
      <c r="AA57" s="2"/>
    </row>
    <row r="58" spans="17:27" x14ac:dyDescent="0.25">
      <c r="Q58" s="3"/>
      <c r="V58" s="3"/>
      <c r="AA58" s="3"/>
    </row>
    <row r="59" spans="17:27" x14ac:dyDescent="0.25">
      <c r="AA59" s="2"/>
    </row>
    <row r="60" spans="17:27" x14ac:dyDescent="0.25">
      <c r="AA60" s="2"/>
    </row>
    <row r="61" spans="17:27" x14ac:dyDescent="0.25">
      <c r="AA61" s="2"/>
    </row>
    <row r="62" spans="17:27" x14ac:dyDescent="0.25">
      <c r="Q62" s="3"/>
      <c r="V62" s="3"/>
      <c r="AA62" s="3"/>
    </row>
    <row r="63" spans="17:27" x14ac:dyDescent="0.25">
      <c r="AA63" s="2"/>
    </row>
    <row r="64" spans="17:27" x14ac:dyDescent="0.25">
      <c r="AA64" s="2"/>
    </row>
    <row r="65" spans="27:27" x14ac:dyDescent="0.25">
      <c r="AA65" s="2"/>
    </row>
    <row r="66" spans="27:27" x14ac:dyDescent="0.25">
      <c r="AA66" s="3"/>
    </row>
    <row r="67" spans="27:27" x14ac:dyDescent="0.25">
      <c r="AA67" s="2"/>
    </row>
    <row r="68" spans="27:27" x14ac:dyDescent="0.25">
      <c r="AA68" s="2"/>
    </row>
    <row r="69" spans="27:27" x14ac:dyDescent="0.25">
      <c r="AA69" s="2"/>
    </row>
    <row r="70" spans="27:27" x14ac:dyDescent="0.25">
      <c r="AA70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N74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4" sqref="J24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2" width="11.5703125" style="2" bestFit="1" customWidth="1"/>
    <col min="13" max="15" width="11.28515625" style="2" customWidth="1"/>
    <col min="16" max="16" width="5.7109375" style="2" customWidth="1"/>
    <col min="17" max="16384" width="9.140625" style="2"/>
  </cols>
  <sheetData>
    <row r="1" spans="1:40" x14ac:dyDescent="0.25">
      <c r="A1" s="1" t="s">
        <v>0</v>
      </c>
      <c r="B1" s="1"/>
    </row>
    <row r="2" spans="1:40" ht="6" customHeight="1" x14ac:dyDescent="0.25"/>
    <row r="3" spans="1:40" ht="19.5" customHeight="1" x14ac:dyDescent="0.25"/>
    <row r="5" spans="1:40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8" spans="1:40" x14ac:dyDescent="0.25">
      <c r="C8" s="8" t="str">
        <f>Índice!Q6</f>
        <v>Gráfico 1 - Licenciamento de Veículos Leves - jan/19 - nov/23</v>
      </c>
      <c r="D8" s="8"/>
      <c r="E8" s="8"/>
      <c r="F8" s="8"/>
    </row>
    <row r="10" spans="1:40" x14ac:dyDescent="0.25">
      <c r="A10" s="4" t="s">
        <v>6</v>
      </c>
      <c r="B10" s="4"/>
      <c r="C10" s="4" t="s">
        <v>1</v>
      </c>
      <c r="D10" s="4" t="s">
        <v>2</v>
      </c>
      <c r="E10" s="4" t="s">
        <v>14</v>
      </c>
      <c r="F10" s="4" t="s">
        <v>3</v>
      </c>
      <c r="G10" s="4" t="s">
        <v>4</v>
      </c>
    </row>
    <row r="11" spans="1:40" x14ac:dyDescent="0.25">
      <c r="A11" s="5"/>
      <c r="B11" s="5"/>
      <c r="C11" s="9" t="s">
        <v>5</v>
      </c>
      <c r="D11" s="9"/>
      <c r="E11" s="9"/>
      <c r="F11" s="9"/>
      <c r="G11" s="9"/>
    </row>
    <row r="12" spans="1:40" x14ac:dyDescent="0.25">
      <c r="A12" s="16">
        <v>43466</v>
      </c>
      <c r="C12" s="17">
        <v>17626</v>
      </c>
      <c r="D12" s="17">
        <v>370</v>
      </c>
      <c r="E12" s="32"/>
      <c r="F12" s="32">
        <v>167381</v>
      </c>
      <c r="G12" s="32">
        <v>5832</v>
      </c>
    </row>
    <row r="13" spans="1:40" x14ac:dyDescent="0.25">
      <c r="A13" s="16">
        <v>43497</v>
      </c>
      <c r="C13" s="17">
        <v>16173</v>
      </c>
      <c r="D13" s="17">
        <v>287</v>
      </c>
      <c r="E13" s="32"/>
      <c r="F13" s="32">
        <v>167760</v>
      </c>
      <c r="G13" s="32">
        <v>6053</v>
      </c>
    </row>
    <row r="14" spans="1:40" x14ac:dyDescent="0.25">
      <c r="A14" s="16">
        <v>43525</v>
      </c>
      <c r="C14" s="17">
        <v>18310</v>
      </c>
      <c r="D14" s="17">
        <v>336</v>
      </c>
      <c r="E14" s="32"/>
      <c r="F14" s="32">
        <v>175578</v>
      </c>
      <c r="G14" s="32">
        <v>5750</v>
      </c>
    </row>
    <row r="15" spans="1:40" x14ac:dyDescent="0.25">
      <c r="A15" s="16">
        <v>43556</v>
      </c>
      <c r="C15" s="17">
        <v>20604</v>
      </c>
      <c r="D15" s="17">
        <v>290</v>
      </c>
      <c r="E15" s="32"/>
      <c r="F15" s="32">
        <v>194518</v>
      </c>
      <c r="G15" s="32">
        <v>6311</v>
      </c>
    </row>
    <row r="16" spans="1:40" x14ac:dyDescent="0.25">
      <c r="A16" s="16">
        <v>43586</v>
      </c>
      <c r="C16" s="17">
        <v>21655</v>
      </c>
      <c r="D16" s="17">
        <v>357</v>
      </c>
      <c r="E16" s="32"/>
      <c r="F16" s="32">
        <v>206391</v>
      </c>
      <c r="G16" s="32">
        <v>6196</v>
      </c>
    </row>
    <row r="17" spans="1:7" x14ac:dyDescent="0.25">
      <c r="A17" s="16">
        <v>43617</v>
      </c>
      <c r="C17" s="17">
        <v>20784</v>
      </c>
      <c r="D17" s="17">
        <v>716</v>
      </c>
      <c r="E17" s="32"/>
      <c r="F17" s="32">
        <v>186549</v>
      </c>
      <c r="G17" s="32">
        <v>5946</v>
      </c>
    </row>
    <row r="18" spans="1:7" x14ac:dyDescent="0.25">
      <c r="A18" s="16">
        <v>43647</v>
      </c>
      <c r="C18" s="17">
        <v>23265</v>
      </c>
      <c r="D18" s="17">
        <v>960</v>
      </c>
      <c r="E18" s="32"/>
      <c r="F18" s="32">
        <v>202674</v>
      </c>
      <c r="G18" s="32">
        <v>5962</v>
      </c>
    </row>
    <row r="19" spans="1:7" x14ac:dyDescent="0.25">
      <c r="A19" s="16">
        <v>43678</v>
      </c>
      <c r="C19" s="17">
        <v>22345</v>
      </c>
      <c r="D19" s="17">
        <v>867</v>
      </c>
      <c r="E19" s="32"/>
      <c r="F19" s="32">
        <v>201829</v>
      </c>
      <c r="G19" s="32">
        <v>6481</v>
      </c>
    </row>
    <row r="20" spans="1:7" x14ac:dyDescent="0.25">
      <c r="A20" s="16">
        <v>43709</v>
      </c>
      <c r="C20" s="17">
        <v>21516</v>
      </c>
      <c r="D20" s="17">
        <v>1264</v>
      </c>
      <c r="E20" s="32"/>
      <c r="F20" s="32">
        <v>194701</v>
      </c>
      <c r="G20" s="32">
        <v>6533</v>
      </c>
    </row>
    <row r="21" spans="1:7" x14ac:dyDescent="0.25">
      <c r="A21" s="16">
        <v>43739</v>
      </c>
      <c r="C21" s="17">
        <v>22965</v>
      </c>
      <c r="D21" s="17">
        <v>1989</v>
      </c>
      <c r="E21" s="32"/>
      <c r="F21" s="32">
        <v>210454</v>
      </c>
      <c r="G21" s="32">
        <v>6378</v>
      </c>
    </row>
    <row r="22" spans="1:7" x14ac:dyDescent="0.25">
      <c r="A22" s="16">
        <v>43770</v>
      </c>
      <c r="C22" s="17">
        <v>21179</v>
      </c>
      <c r="D22" s="17">
        <v>2013</v>
      </c>
      <c r="E22" s="32"/>
      <c r="F22" s="32">
        <v>202685</v>
      </c>
      <c r="G22" s="32">
        <v>5713</v>
      </c>
    </row>
    <row r="23" spans="1:7" x14ac:dyDescent="0.25">
      <c r="A23" s="16">
        <v>43800</v>
      </c>
      <c r="C23" s="17">
        <v>24800</v>
      </c>
      <c r="D23" s="17">
        <v>2409</v>
      </c>
      <c r="E23" s="32"/>
      <c r="F23" s="32">
        <v>218130</v>
      </c>
      <c r="G23" s="32">
        <v>6698</v>
      </c>
    </row>
    <row r="24" spans="1:7" x14ac:dyDescent="0.25">
      <c r="A24" s="16">
        <v>43831</v>
      </c>
      <c r="C24" s="17">
        <v>19764</v>
      </c>
      <c r="D24" s="17">
        <v>1568</v>
      </c>
      <c r="E24" s="32"/>
      <c r="F24" s="32">
        <v>158721</v>
      </c>
      <c r="G24" s="32">
        <v>4629</v>
      </c>
    </row>
    <row r="25" spans="1:7" x14ac:dyDescent="0.25">
      <c r="A25" s="16">
        <v>43862</v>
      </c>
      <c r="C25" s="17">
        <v>18488</v>
      </c>
      <c r="D25" s="17">
        <v>2053</v>
      </c>
      <c r="E25" s="32"/>
      <c r="F25" s="32">
        <v>167375</v>
      </c>
      <c r="G25" s="32">
        <v>5383</v>
      </c>
    </row>
    <row r="26" spans="1:7" x14ac:dyDescent="0.25">
      <c r="A26" s="16">
        <v>43891</v>
      </c>
      <c r="C26" s="17">
        <v>15685</v>
      </c>
      <c r="D26" s="17">
        <v>1570</v>
      </c>
      <c r="E26" s="32"/>
      <c r="F26" s="32">
        <v>135044</v>
      </c>
      <c r="G26" s="32">
        <v>4005</v>
      </c>
    </row>
    <row r="27" spans="1:7" x14ac:dyDescent="0.25">
      <c r="A27" s="16">
        <v>43922</v>
      </c>
      <c r="C27" s="17">
        <v>8587</v>
      </c>
      <c r="D27" s="17">
        <v>442</v>
      </c>
      <c r="E27" s="32"/>
      <c r="F27" s="32">
        <v>41142</v>
      </c>
      <c r="G27" s="32">
        <v>1292</v>
      </c>
    </row>
    <row r="28" spans="1:7" x14ac:dyDescent="0.25">
      <c r="A28" s="16">
        <v>43952</v>
      </c>
      <c r="C28" s="17">
        <v>9021</v>
      </c>
      <c r="D28" s="17">
        <v>601</v>
      </c>
      <c r="E28" s="32"/>
      <c r="F28" s="32">
        <v>44734</v>
      </c>
      <c r="G28" s="32">
        <v>2349</v>
      </c>
    </row>
    <row r="29" spans="1:7" x14ac:dyDescent="0.25">
      <c r="A29" s="16">
        <v>43983</v>
      </c>
      <c r="C29" s="17">
        <v>13813</v>
      </c>
      <c r="D29" s="17">
        <v>1334</v>
      </c>
      <c r="E29" s="32"/>
      <c r="F29" s="32">
        <v>102259</v>
      </c>
      <c r="G29" s="32">
        <v>5389</v>
      </c>
    </row>
    <row r="30" spans="1:7" x14ac:dyDescent="0.25">
      <c r="A30" s="16">
        <v>44013</v>
      </c>
      <c r="C30" s="17">
        <v>17887</v>
      </c>
      <c r="D30" s="17">
        <v>1668</v>
      </c>
      <c r="E30" s="32"/>
      <c r="F30" s="32">
        <v>138040</v>
      </c>
      <c r="G30" s="32">
        <v>5829</v>
      </c>
    </row>
    <row r="31" spans="1:7" x14ac:dyDescent="0.25">
      <c r="A31" s="16">
        <v>44044</v>
      </c>
      <c r="C31" s="17">
        <v>17721</v>
      </c>
      <c r="D31" s="17">
        <v>1943</v>
      </c>
      <c r="E31" s="32"/>
      <c r="F31" s="32">
        <v>148276</v>
      </c>
      <c r="G31" s="32">
        <v>5882</v>
      </c>
    </row>
    <row r="32" spans="1:7" x14ac:dyDescent="0.25">
      <c r="A32" s="16">
        <v>44075</v>
      </c>
      <c r="C32" s="17">
        <v>22241</v>
      </c>
      <c r="D32" s="17">
        <v>2113</v>
      </c>
      <c r="E32" s="32"/>
      <c r="F32" s="32">
        <v>168352</v>
      </c>
      <c r="G32" s="32">
        <v>6459</v>
      </c>
    </row>
    <row r="33" spans="1:7" x14ac:dyDescent="0.25">
      <c r="A33" s="16">
        <v>44105</v>
      </c>
      <c r="C33" s="17">
        <v>21775</v>
      </c>
      <c r="D33" s="17">
        <v>2273</v>
      </c>
      <c r="E33" s="32"/>
      <c r="F33" s="32">
        <v>175742</v>
      </c>
      <c r="G33" s="32">
        <v>5909</v>
      </c>
    </row>
    <row r="34" spans="1:7" x14ac:dyDescent="0.25">
      <c r="A34" s="16">
        <v>44136</v>
      </c>
      <c r="C34" s="17">
        <v>21968</v>
      </c>
      <c r="D34" s="17">
        <v>2231</v>
      </c>
      <c r="E34" s="32"/>
      <c r="F34" s="32">
        <v>184524</v>
      </c>
      <c r="G34" s="32">
        <v>5763</v>
      </c>
    </row>
    <row r="35" spans="1:7" x14ac:dyDescent="0.25">
      <c r="A35" s="16">
        <v>44166</v>
      </c>
      <c r="C35" s="17">
        <v>24204</v>
      </c>
      <c r="D35" s="17">
        <v>1949</v>
      </c>
      <c r="E35" s="32"/>
      <c r="F35" s="32">
        <v>200790</v>
      </c>
      <c r="G35" s="32">
        <v>6041</v>
      </c>
    </row>
    <row r="36" spans="1:7" x14ac:dyDescent="0.25">
      <c r="A36" s="16">
        <v>44197</v>
      </c>
      <c r="C36" s="17">
        <v>19089</v>
      </c>
      <c r="D36" s="17">
        <v>1181</v>
      </c>
      <c r="E36" s="32">
        <v>140</v>
      </c>
      <c r="F36" s="32">
        <v>138279</v>
      </c>
      <c r="G36" s="32">
        <v>3891</v>
      </c>
    </row>
    <row r="37" spans="1:7" x14ac:dyDescent="0.25">
      <c r="A37" s="16">
        <v>44228</v>
      </c>
      <c r="C37" s="17">
        <v>15780</v>
      </c>
      <c r="D37" s="17">
        <v>1262</v>
      </c>
      <c r="E37" s="32">
        <v>127</v>
      </c>
      <c r="F37" s="32">
        <v>137582</v>
      </c>
      <c r="G37" s="32">
        <v>3737</v>
      </c>
    </row>
    <row r="38" spans="1:7" x14ac:dyDescent="0.25">
      <c r="A38" s="16">
        <v>44256</v>
      </c>
      <c r="C38" s="17">
        <v>19549</v>
      </c>
      <c r="D38" s="17">
        <v>1773</v>
      </c>
      <c r="E38" s="32">
        <v>99</v>
      </c>
      <c r="F38" s="32">
        <v>152104</v>
      </c>
      <c r="G38" s="32">
        <v>3925</v>
      </c>
    </row>
    <row r="39" spans="1:7" x14ac:dyDescent="0.25">
      <c r="A39" s="16">
        <v>44287</v>
      </c>
      <c r="C39" s="17">
        <v>20955</v>
      </c>
      <c r="D39" s="17">
        <v>2645</v>
      </c>
      <c r="E39" s="32">
        <v>63</v>
      </c>
      <c r="F39" s="32">
        <v>136352</v>
      </c>
      <c r="G39" s="32">
        <v>4142</v>
      </c>
    </row>
    <row r="40" spans="1:7" x14ac:dyDescent="0.25">
      <c r="A40" s="16">
        <v>44317</v>
      </c>
      <c r="C40" s="17">
        <v>20551</v>
      </c>
      <c r="D40" s="17">
        <v>3016</v>
      </c>
      <c r="E40" s="32">
        <v>86</v>
      </c>
      <c r="F40" s="32">
        <v>147002</v>
      </c>
      <c r="G40" s="32">
        <v>4923</v>
      </c>
    </row>
    <row r="41" spans="1:7" x14ac:dyDescent="0.25">
      <c r="A41" s="16">
        <v>44348</v>
      </c>
      <c r="C41" s="17">
        <v>21059</v>
      </c>
      <c r="D41" s="17">
        <v>3283</v>
      </c>
      <c r="E41" s="32">
        <v>224</v>
      </c>
      <c r="F41" s="32">
        <v>139318</v>
      </c>
      <c r="G41" s="32">
        <v>5768</v>
      </c>
    </row>
    <row r="42" spans="1:7" x14ac:dyDescent="0.25">
      <c r="A42" s="16">
        <v>44378</v>
      </c>
      <c r="C42" s="17">
        <v>25384</v>
      </c>
      <c r="D42" s="17">
        <v>3442</v>
      </c>
      <c r="E42" s="32">
        <v>183</v>
      </c>
      <c r="F42" s="32">
        <v>127771</v>
      </c>
      <c r="G42" s="32">
        <v>5429</v>
      </c>
    </row>
    <row r="43" spans="1:7" x14ac:dyDescent="0.25">
      <c r="A43" s="16">
        <v>44409</v>
      </c>
      <c r="C43" s="17">
        <v>27111</v>
      </c>
      <c r="D43" s="17">
        <v>3639</v>
      </c>
      <c r="E43" s="32">
        <v>234</v>
      </c>
      <c r="F43" s="32">
        <v>122227</v>
      </c>
      <c r="G43" s="32">
        <v>5352</v>
      </c>
    </row>
    <row r="44" spans="1:7" x14ac:dyDescent="0.25">
      <c r="A44" s="16">
        <v>44440</v>
      </c>
      <c r="C44" s="17">
        <v>25038</v>
      </c>
      <c r="D44" s="17">
        <v>3833</v>
      </c>
      <c r="E44" s="32">
        <v>712</v>
      </c>
      <c r="F44" s="32">
        <v>110650</v>
      </c>
      <c r="G44" s="32">
        <v>4153</v>
      </c>
    </row>
    <row r="45" spans="1:7" x14ac:dyDescent="0.25">
      <c r="A45" s="16">
        <v>44470</v>
      </c>
      <c r="C45" s="17">
        <v>21090</v>
      </c>
      <c r="D45" s="17">
        <v>3162</v>
      </c>
      <c r="E45" s="32">
        <v>343</v>
      </c>
      <c r="F45" s="32">
        <v>122731</v>
      </c>
      <c r="G45" s="32">
        <v>3789</v>
      </c>
    </row>
    <row r="46" spans="1:7" x14ac:dyDescent="0.25">
      <c r="A46" s="16">
        <v>44501</v>
      </c>
      <c r="C46" s="17">
        <v>22171</v>
      </c>
      <c r="D46" s="17">
        <v>2405</v>
      </c>
      <c r="E46" s="32">
        <v>382</v>
      </c>
      <c r="F46" s="32">
        <v>131895</v>
      </c>
      <c r="G46" s="32">
        <v>3878</v>
      </c>
    </row>
    <row r="47" spans="1:7" x14ac:dyDescent="0.25">
      <c r="A47" s="16">
        <v>44531</v>
      </c>
      <c r="C47" s="17">
        <v>26408</v>
      </c>
      <c r="D47" s="17">
        <v>2489</v>
      </c>
      <c r="E47" s="32">
        <v>267</v>
      </c>
      <c r="F47" s="32">
        <v>158437</v>
      </c>
      <c r="G47" s="32">
        <v>4600</v>
      </c>
    </row>
    <row r="48" spans="1:7" x14ac:dyDescent="0.25">
      <c r="A48" s="16">
        <v>44562</v>
      </c>
      <c r="C48" s="17">
        <v>15880</v>
      </c>
      <c r="D48" s="17">
        <v>2190</v>
      </c>
      <c r="E48" s="32">
        <v>368</v>
      </c>
      <c r="F48" s="32">
        <v>94947</v>
      </c>
      <c r="G48" s="32">
        <v>3389</v>
      </c>
    </row>
    <row r="49" spans="1:7" x14ac:dyDescent="0.25">
      <c r="A49" s="16">
        <v>44593</v>
      </c>
      <c r="C49" s="17">
        <v>15235</v>
      </c>
      <c r="D49" s="17">
        <v>3071</v>
      </c>
      <c r="E49" s="32">
        <v>406</v>
      </c>
      <c r="F49" s="32">
        <v>100591</v>
      </c>
      <c r="G49" s="32">
        <v>4016</v>
      </c>
    </row>
    <row r="50" spans="1:7" x14ac:dyDescent="0.25">
      <c r="A50" s="16">
        <v>44621</v>
      </c>
      <c r="C50" s="17">
        <v>18605</v>
      </c>
      <c r="D50" s="17">
        <v>3331</v>
      </c>
      <c r="E50" s="32">
        <v>517</v>
      </c>
      <c r="F50" s="32">
        <v>109035</v>
      </c>
      <c r="G50" s="32">
        <v>3913</v>
      </c>
    </row>
    <row r="51" spans="1:7" x14ac:dyDescent="0.25">
      <c r="A51" s="16">
        <v>44652</v>
      </c>
      <c r="C51" s="17">
        <v>19386</v>
      </c>
      <c r="D51" s="17">
        <v>2647</v>
      </c>
      <c r="E51" s="32">
        <v>461</v>
      </c>
      <c r="F51" s="32">
        <v>110431</v>
      </c>
      <c r="G51" s="32">
        <v>3806</v>
      </c>
    </row>
    <row r="52" spans="1:7" x14ac:dyDescent="0.25">
      <c r="A52" s="16">
        <v>44682</v>
      </c>
      <c r="C52" s="17">
        <v>21184</v>
      </c>
      <c r="D52" s="17">
        <v>2831</v>
      </c>
      <c r="E52" s="32">
        <v>555</v>
      </c>
      <c r="F52" s="32">
        <v>146024</v>
      </c>
      <c r="G52" s="32">
        <v>4620</v>
      </c>
    </row>
    <row r="53" spans="1:7" x14ac:dyDescent="0.25">
      <c r="A53" s="16">
        <v>44713</v>
      </c>
      <c r="C53" s="17">
        <v>19573</v>
      </c>
      <c r="D53" s="17">
        <v>2983</v>
      </c>
      <c r="E53" s="32">
        <v>1087</v>
      </c>
      <c r="F53" s="32">
        <v>137171</v>
      </c>
      <c r="G53" s="32">
        <v>4874</v>
      </c>
    </row>
    <row r="54" spans="1:7" x14ac:dyDescent="0.25">
      <c r="A54" s="16">
        <v>44743</v>
      </c>
      <c r="C54" s="17">
        <v>19145</v>
      </c>
      <c r="D54" s="17">
        <v>2696</v>
      </c>
      <c r="E54" s="32">
        <v>440</v>
      </c>
      <c r="F54" s="32">
        <v>142969</v>
      </c>
      <c r="G54" s="32">
        <v>3947</v>
      </c>
    </row>
    <row r="55" spans="1:7" x14ac:dyDescent="0.25">
      <c r="A55" s="16">
        <v>44774</v>
      </c>
      <c r="C55" s="17">
        <v>19211</v>
      </c>
      <c r="D55" s="17">
        <v>3300</v>
      </c>
      <c r="E55" s="32">
        <v>946</v>
      </c>
      <c r="F55" s="32">
        <v>166105</v>
      </c>
      <c r="G55" s="32">
        <v>4832</v>
      </c>
    </row>
    <row r="56" spans="1:7" x14ac:dyDescent="0.25">
      <c r="A56" s="16">
        <v>44805</v>
      </c>
      <c r="C56" s="17">
        <v>20574</v>
      </c>
      <c r="D56" s="17">
        <v>4980</v>
      </c>
      <c r="E56" s="32">
        <v>1408</v>
      </c>
      <c r="F56" s="32">
        <v>150145</v>
      </c>
      <c r="G56" s="32">
        <v>3729</v>
      </c>
    </row>
    <row r="57" spans="1:7" x14ac:dyDescent="0.25">
      <c r="A57" s="16">
        <v>44835</v>
      </c>
      <c r="C57" s="17">
        <v>17361</v>
      </c>
      <c r="D57" s="17">
        <v>3821</v>
      </c>
      <c r="E57" s="32">
        <v>634</v>
      </c>
      <c r="F57" s="32">
        <v>143600</v>
      </c>
      <c r="G57" s="32">
        <v>3285</v>
      </c>
    </row>
    <row r="58" spans="1:7" x14ac:dyDescent="0.25">
      <c r="A58" s="16">
        <v>44866</v>
      </c>
      <c r="C58" s="17">
        <v>19543</v>
      </c>
      <c r="D58" s="17">
        <v>4268</v>
      </c>
      <c r="E58" s="32">
        <v>720</v>
      </c>
      <c r="F58" s="32">
        <v>163584</v>
      </c>
      <c r="G58" s="32">
        <v>3937</v>
      </c>
    </row>
    <row r="59" spans="1:7" x14ac:dyDescent="0.25">
      <c r="A59" s="16">
        <v>44896</v>
      </c>
      <c r="C59" s="17">
        <v>23417</v>
      </c>
      <c r="D59" s="17">
        <v>4689</v>
      </c>
      <c r="E59" s="32">
        <v>898</v>
      </c>
      <c r="F59" s="32">
        <v>168680</v>
      </c>
      <c r="G59" s="32">
        <v>4471</v>
      </c>
    </row>
    <row r="60" spans="1:7" x14ac:dyDescent="0.25">
      <c r="A60" s="16">
        <v>44927</v>
      </c>
      <c r="C60" s="17">
        <v>14893</v>
      </c>
      <c r="D60" s="17">
        <v>3739</v>
      </c>
      <c r="E60" s="32">
        <v>754</v>
      </c>
      <c r="F60" s="32">
        <v>108447</v>
      </c>
      <c r="G60" s="32">
        <v>2848</v>
      </c>
    </row>
    <row r="61" spans="1:7" x14ac:dyDescent="0.25">
      <c r="A61" s="16">
        <v>44958</v>
      </c>
      <c r="C61" s="17">
        <v>13188</v>
      </c>
      <c r="D61" s="17">
        <v>3662</v>
      </c>
      <c r="E61" s="32">
        <v>638</v>
      </c>
      <c r="F61" s="32">
        <v>99362</v>
      </c>
      <c r="G61" s="32">
        <v>3056</v>
      </c>
    </row>
    <row r="62" spans="1:7" x14ac:dyDescent="0.25">
      <c r="A62" s="16">
        <v>44986</v>
      </c>
      <c r="C62" s="17">
        <v>20435</v>
      </c>
      <c r="D62" s="17">
        <v>5402</v>
      </c>
      <c r="E62" s="32">
        <v>584</v>
      </c>
      <c r="F62" s="32">
        <v>155004</v>
      </c>
      <c r="G62" s="32">
        <v>4928</v>
      </c>
    </row>
    <row r="63" spans="1:7" x14ac:dyDescent="0.25">
      <c r="A63" s="16">
        <v>45017</v>
      </c>
      <c r="C63" s="17">
        <v>16555</v>
      </c>
      <c r="D63" s="17">
        <v>4228</v>
      </c>
      <c r="E63" s="32">
        <v>558</v>
      </c>
      <c r="F63" s="32">
        <v>126298</v>
      </c>
      <c r="G63" s="32">
        <v>3858</v>
      </c>
    </row>
    <row r="64" spans="1:7" x14ac:dyDescent="0.25">
      <c r="A64" s="16">
        <v>45047</v>
      </c>
      <c r="C64" s="17">
        <v>18801</v>
      </c>
      <c r="D64" s="17">
        <v>5819</v>
      </c>
      <c r="E64" s="32">
        <v>610</v>
      </c>
      <c r="F64" s="32">
        <v>136099</v>
      </c>
      <c r="G64" s="32">
        <v>5052</v>
      </c>
    </row>
    <row r="65" spans="1:7" x14ac:dyDescent="0.25">
      <c r="A65" s="16">
        <v>45078</v>
      </c>
      <c r="C65" s="17">
        <v>17034</v>
      </c>
      <c r="D65" s="17">
        <v>5606</v>
      </c>
      <c r="E65" s="32">
        <v>618</v>
      </c>
      <c r="F65" s="32">
        <v>151901</v>
      </c>
      <c r="G65" s="32">
        <v>4711</v>
      </c>
    </row>
    <row r="66" spans="1:7" x14ac:dyDescent="0.25">
      <c r="A66" s="16">
        <v>45108</v>
      </c>
      <c r="C66" s="17">
        <v>16790</v>
      </c>
      <c r="D66" s="17">
        <v>6512</v>
      </c>
      <c r="E66" s="32">
        <v>946</v>
      </c>
      <c r="F66" s="32">
        <v>186803</v>
      </c>
      <c r="G66" s="32">
        <v>4671</v>
      </c>
    </row>
    <row r="67" spans="1:7" x14ac:dyDescent="0.25">
      <c r="A67" s="16">
        <v>45139</v>
      </c>
      <c r="C67" s="17">
        <v>19139</v>
      </c>
      <c r="D67" s="17">
        <v>8187</v>
      </c>
      <c r="E67" s="32">
        <v>1164</v>
      </c>
      <c r="F67" s="32">
        <v>163365</v>
      </c>
      <c r="G67" s="32">
        <v>5113</v>
      </c>
    </row>
    <row r="68" spans="1:7" x14ac:dyDescent="0.25">
      <c r="A68" s="16">
        <v>45170</v>
      </c>
      <c r="C68" s="17">
        <v>17067</v>
      </c>
      <c r="D68" s="17">
        <v>6635</v>
      </c>
      <c r="E68" s="32">
        <v>1825</v>
      </c>
      <c r="F68" s="32">
        <v>156962</v>
      </c>
      <c r="G68" s="32">
        <v>4975</v>
      </c>
    </row>
    <row r="69" spans="1:7" x14ac:dyDescent="0.25">
      <c r="A69" s="16">
        <v>45200</v>
      </c>
      <c r="C69" s="17">
        <v>20052</v>
      </c>
      <c r="D69" s="17">
        <v>7182</v>
      </c>
      <c r="E69" s="32">
        <v>2370</v>
      </c>
      <c r="F69" s="32">
        <v>170742</v>
      </c>
      <c r="G69" s="32">
        <v>6473</v>
      </c>
    </row>
    <row r="70" spans="1:7" x14ac:dyDescent="0.25">
      <c r="A70" s="16">
        <v>45231</v>
      </c>
      <c r="C70" s="17">
        <v>19147</v>
      </c>
      <c r="D70" s="17">
        <v>7405</v>
      </c>
      <c r="E70" s="32">
        <v>3195</v>
      </c>
      <c r="F70" s="32">
        <v>165439</v>
      </c>
      <c r="G70" s="32">
        <v>6648</v>
      </c>
    </row>
    <row r="74" spans="1:7" x14ac:dyDescent="0.25">
      <c r="C74" s="14" t="s">
        <v>41</v>
      </c>
    </row>
  </sheetData>
  <hyperlinks>
    <hyperlink ref="A1" location="Índice!A1" display="Voltar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P26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26" sqref="C26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3" width="5.7109375" style="2" customWidth="1"/>
    <col min="14" max="14" width="11.5703125" style="2" bestFit="1" customWidth="1"/>
    <col min="15" max="17" width="11.28515625" style="2" customWidth="1"/>
    <col min="18" max="18" width="5.7109375" style="2" customWidth="1"/>
    <col min="19" max="16384" width="9.140625" style="2"/>
  </cols>
  <sheetData>
    <row r="1" spans="1:42" x14ac:dyDescent="0.25">
      <c r="A1" s="1" t="s">
        <v>0</v>
      </c>
      <c r="B1" s="1"/>
    </row>
    <row r="2" spans="1:42" ht="6" customHeight="1" x14ac:dyDescent="0.25"/>
    <row r="3" spans="1:42" ht="19.5" customHeight="1" x14ac:dyDescent="0.25"/>
    <row r="5" spans="1:42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8" spans="1:42" x14ac:dyDescent="0.25">
      <c r="C8" s="8" t="str">
        <f>Índice!Q10</f>
        <v>Gráfico 2 - Licenciamento de híbridos e elétricos e participação no licenciamento total</v>
      </c>
      <c r="D8" s="8"/>
      <c r="E8" s="8"/>
      <c r="F8" s="8"/>
    </row>
    <row r="9" spans="1:42" x14ac:dyDescent="0.25">
      <c r="C9" s="33"/>
    </row>
    <row r="10" spans="1:42" ht="30" x14ac:dyDescent="0.25">
      <c r="A10" s="4" t="s">
        <v>7</v>
      </c>
      <c r="B10" s="4"/>
      <c r="C10" s="19" t="s">
        <v>9</v>
      </c>
      <c r="D10" s="4" t="s">
        <v>10</v>
      </c>
    </row>
    <row r="11" spans="1:42" x14ac:dyDescent="0.25">
      <c r="A11" s="5"/>
      <c r="B11" s="5"/>
      <c r="C11" s="9" t="s">
        <v>5</v>
      </c>
      <c r="D11" s="9" t="s">
        <v>8</v>
      </c>
    </row>
    <row r="12" spans="1:42" x14ac:dyDescent="0.25">
      <c r="A12" s="5">
        <v>2012</v>
      </c>
      <c r="B12" s="5"/>
      <c r="C12" s="17">
        <v>117</v>
      </c>
      <c r="D12" s="18">
        <v>3.2194306120522821E-5</v>
      </c>
    </row>
    <row r="13" spans="1:42" x14ac:dyDescent="0.25">
      <c r="A13" s="5">
        <v>2013</v>
      </c>
      <c r="B13" s="5"/>
      <c r="C13" s="17">
        <v>491</v>
      </c>
      <c r="D13" s="18">
        <v>1.3715486068725479E-4</v>
      </c>
    </row>
    <row r="14" spans="1:42" x14ac:dyDescent="0.25">
      <c r="A14" s="5">
        <v>2014</v>
      </c>
      <c r="B14" s="5"/>
      <c r="C14" s="17">
        <v>855</v>
      </c>
      <c r="D14" s="18">
        <v>2.564887914398141E-4</v>
      </c>
    </row>
    <row r="15" spans="1:42" x14ac:dyDescent="0.25">
      <c r="A15" s="5">
        <v>2015</v>
      </c>
      <c r="B15" s="5"/>
      <c r="C15" s="17">
        <v>846</v>
      </c>
      <c r="D15" s="18">
        <v>3.4105573278001141E-4</v>
      </c>
    </row>
    <row r="16" spans="1:42" x14ac:dyDescent="0.25">
      <c r="A16" s="5">
        <v>2016</v>
      </c>
      <c r="C16" s="17">
        <v>1091</v>
      </c>
      <c r="D16" s="18">
        <v>5.4862689901091267E-4</v>
      </c>
    </row>
    <row r="17" spans="1:6" x14ac:dyDescent="0.25">
      <c r="A17" s="5">
        <v>2017</v>
      </c>
      <c r="B17" s="14"/>
      <c r="C17" s="17">
        <v>3296</v>
      </c>
      <c r="D17" s="18">
        <v>1.5147156277659874E-3</v>
      </c>
    </row>
    <row r="18" spans="1:6" x14ac:dyDescent="0.25">
      <c r="A18" s="5">
        <v>2018</v>
      </c>
      <c r="B18" s="14"/>
      <c r="C18" s="17">
        <v>3970</v>
      </c>
      <c r="D18" s="18">
        <v>1.6038045313739716E-3</v>
      </c>
    </row>
    <row r="19" spans="1:6" x14ac:dyDescent="0.25">
      <c r="A19" s="5">
        <v>2019</v>
      </c>
      <c r="B19" s="14"/>
      <c r="C19" s="17">
        <v>11858</v>
      </c>
      <c r="D19" s="18">
        <v>4.448557782668932E-3</v>
      </c>
    </row>
    <row r="20" spans="1:6" x14ac:dyDescent="0.25">
      <c r="A20" s="5">
        <v>2020</v>
      </c>
      <c r="C20" s="17">
        <v>19745</v>
      </c>
      <c r="D20" s="18">
        <v>1.0100632894556451E-2</v>
      </c>
      <c r="E20" s="5"/>
      <c r="F20" s="5"/>
    </row>
    <row r="21" spans="1:6" x14ac:dyDescent="0.25">
      <c r="A21" s="5">
        <v>2021</v>
      </c>
      <c r="C21" s="17">
        <v>34990</v>
      </c>
      <c r="D21" s="18">
        <v>1.7697548441917749E-2</v>
      </c>
      <c r="E21" s="5"/>
      <c r="F21" s="5"/>
    </row>
    <row r="22" spans="1:6" x14ac:dyDescent="0.25">
      <c r="A22" s="5">
        <v>2022</v>
      </c>
      <c r="C22" s="17">
        <v>49247</v>
      </c>
      <c r="D22" s="18">
        <v>2.5120099241913385E-2</v>
      </c>
      <c r="E22" s="5"/>
      <c r="F22" s="5"/>
    </row>
    <row r="23" spans="1:6" x14ac:dyDescent="0.25">
      <c r="A23" s="5" t="s">
        <v>40</v>
      </c>
      <c r="C23" s="17">
        <v>77639</v>
      </c>
      <c r="D23" s="18">
        <v>3.9948134674902692E-2</v>
      </c>
    </row>
    <row r="25" spans="1:6" x14ac:dyDescent="0.25">
      <c r="C25" s="14" t="s">
        <v>41</v>
      </c>
    </row>
    <row r="26" spans="1:6" x14ac:dyDescent="0.25">
      <c r="C26" s="31" t="s">
        <v>35</v>
      </c>
    </row>
  </sheetData>
  <hyperlinks>
    <hyperlink ref="A1" location="Índice!A1" display="Voltar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O24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15" sqref="V15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9" width="13.7109375" style="2" customWidth="1"/>
    <col min="10" max="10" width="11.28515625" style="2" customWidth="1"/>
    <col min="11" max="12" width="5.7109375" style="2" customWidth="1"/>
    <col min="13" max="13" width="11.5703125" style="2" bestFit="1" customWidth="1"/>
    <col min="14" max="16" width="11.28515625" style="2" customWidth="1"/>
    <col min="17" max="17" width="5.7109375" style="2" customWidth="1"/>
    <col min="18" max="16384" width="9.140625" style="2"/>
  </cols>
  <sheetData>
    <row r="1" spans="1:41" x14ac:dyDescent="0.25">
      <c r="A1" s="1" t="s">
        <v>0</v>
      </c>
      <c r="B1" s="1"/>
    </row>
    <row r="2" spans="1:41" ht="6" customHeight="1" x14ac:dyDescent="0.25"/>
    <row r="3" spans="1:41" ht="19.5" customHeight="1" x14ac:dyDescent="0.25"/>
    <row r="5" spans="1:41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8" spans="1:41" x14ac:dyDescent="0.25">
      <c r="C8" s="8" t="str">
        <f>Índice!Q14</f>
        <v>Gráfico 3 - Frota de Veículos Leves - 2024 - 2033</v>
      </c>
      <c r="D8" s="8"/>
      <c r="E8" s="8"/>
      <c r="F8" s="8"/>
    </row>
    <row r="10" spans="1:41" x14ac:dyDescent="0.25">
      <c r="A10" s="4" t="s">
        <v>7</v>
      </c>
      <c r="B10" s="4"/>
      <c r="C10" s="4" t="s">
        <v>3</v>
      </c>
      <c r="D10" s="4" t="s">
        <v>11</v>
      </c>
      <c r="E10" s="4" t="s">
        <v>4</v>
      </c>
      <c r="F10" s="4" t="s">
        <v>2</v>
      </c>
      <c r="G10" s="4" t="s">
        <v>14</v>
      </c>
      <c r="H10" s="4" t="s">
        <v>36</v>
      </c>
      <c r="I10" s="4" t="s">
        <v>37</v>
      </c>
    </row>
    <row r="11" spans="1:41" x14ac:dyDescent="0.25">
      <c r="A11" s="5"/>
      <c r="B11" s="5"/>
      <c r="C11" s="9" t="s">
        <v>12</v>
      </c>
      <c r="D11" s="9"/>
      <c r="E11" s="9"/>
      <c r="F11" s="9"/>
      <c r="G11" s="9"/>
      <c r="H11" s="9"/>
      <c r="I11" s="9"/>
    </row>
    <row r="12" spans="1:41" x14ac:dyDescent="0.25">
      <c r="A12" s="5">
        <v>2024</v>
      </c>
      <c r="B12" s="5"/>
      <c r="C12" s="20">
        <v>31.671268424541584</v>
      </c>
      <c r="D12" s="20">
        <v>0.24630799849662144</v>
      </c>
      <c r="E12" s="20">
        <v>5.147827831986465</v>
      </c>
      <c r="F12" s="20">
        <v>0.23370277056095856</v>
      </c>
      <c r="G12" s="20">
        <v>3.4230649369365748E-2</v>
      </c>
      <c r="H12" s="20">
        <v>2.7784825847051331</v>
      </c>
      <c r="I12" s="20">
        <f t="shared" ref="I12:I20" si="0">C12+D12+E12+F12+G12+H12</f>
        <v>40.111820259660128</v>
      </c>
    </row>
    <row r="13" spans="1:41" x14ac:dyDescent="0.25">
      <c r="A13" s="5">
        <v>2025</v>
      </c>
      <c r="C13" s="20">
        <v>32.180755546000654</v>
      </c>
      <c r="D13" s="20">
        <v>0.2166819986920519</v>
      </c>
      <c r="E13" s="20">
        <v>4.7885186234005959</v>
      </c>
      <c r="F13" s="20">
        <v>0.33145236017050522</v>
      </c>
      <c r="G13" s="20">
        <v>5.0226903348855233E-2</v>
      </c>
      <c r="H13" s="20">
        <v>2.9134268251840774</v>
      </c>
      <c r="I13" s="20">
        <f t="shared" si="0"/>
        <v>40.48106225679674</v>
      </c>
    </row>
    <row r="14" spans="1:41" x14ac:dyDescent="0.25">
      <c r="A14" s="5">
        <v>2026</v>
      </c>
      <c r="B14" s="14"/>
      <c r="C14" s="20">
        <v>32.834785805535297</v>
      </c>
      <c r="D14" s="20">
        <v>0.19060117737643839</v>
      </c>
      <c r="E14" s="20">
        <v>4.4769440448754079</v>
      </c>
      <c r="F14" s="20">
        <v>0.46259863083071756</v>
      </c>
      <c r="G14" s="20">
        <v>7.0219261881342199E-2</v>
      </c>
      <c r="H14" s="20">
        <v>3.0587782313121101</v>
      </c>
      <c r="I14" s="20">
        <f t="shared" si="0"/>
        <v>41.093927151811315</v>
      </c>
    </row>
    <row r="15" spans="1:41" x14ac:dyDescent="0.25">
      <c r="A15" s="5">
        <v>2027</v>
      </c>
      <c r="B15" s="14"/>
      <c r="C15" s="20">
        <v>33.655011597384124</v>
      </c>
      <c r="D15" s="20">
        <v>0.1675729423349098</v>
      </c>
      <c r="E15" s="20">
        <v>4.2120060747265073</v>
      </c>
      <c r="F15" s="20">
        <v>0.63038708126993304</v>
      </c>
      <c r="G15" s="20">
        <v>9.4490078860156673E-2</v>
      </c>
      <c r="H15" s="20">
        <v>3.2138823338391567</v>
      </c>
      <c r="I15" s="20">
        <f t="shared" si="0"/>
        <v>41.973350108414785</v>
      </c>
    </row>
    <row r="16" spans="1:41" x14ac:dyDescent="0.25">
      <c r="A16" s="5">
        <v>2028</v>
      </c>
      <c r="B16" s="14"/>
      <c r="C16" s="20">
        <v>34.580147377108737</v>
      </c>
      <c r="D16" s="20">
        <v>0.14732302492322003</v>
      </c>
      <c r="E16" s="20">
        <v>3.9861168021600273</v>
      </c>
      <c r="F16" s="20">
        <v>0.82939868331034505</v>
      </c>
      <c r="G16" s="20">
        <v>0.12356182659617973</v>
      </c>
      <c r="H16" s="20">
        <v>3.3763552449455649</v>
      </c>
      <c r="I16" s="20">
        <f t="shared" si="0"/>
        <v>43.042902959044071</v>
      </c>
    </row>
    <row r="17" spans="1:9" x14ac:dyDescent="0.25">
      <c r="A17" s="5">
        <v>2029</v>
      </c>
      <c r="C17" s="20">
        <v>35.576976380337271</v>
      </c>
      <c r="D17" s="20">
        <v>0.12936423718097062</v>
      </c>
      <c r="E17" s="20">
        <v>3.7950762521946206</v>
      </c>
      <c r="F17" s="20">
        <v>1.0641117891255394</v>
      </c>
      <c r="G17" s="20">
        <v>0.15863245158613901</v>
      </c>
      <c r="H17" s="20">
        <v>3.543357864186373</v>
      </c>
      <c r="I17" s="20">
        <f t="shared" si="0"/>
        <v>44.267518974610915</v>
      </c>
    </row>
    <row r="18" spans="1:9" x14ac:dyDescent="0.25">
      <c r="A18" s="5">
        <v>2030</v>
      </c>
      <c r="C18" s="20">
        <v>36.624466084346324</v>
      </c>
      <c r="D18" s="20">
        <v>0.11189544560291326</v>
      </c>
      <c r="E18" s="20">
        <v>3.636595654648211</v>
      </c>
      <c r="F18" s="20">
        <v>1.3416194476048728</v>
      </c>
      <c r="G18" s="20">
        <v>0.20158051332252597</v>
      </c>
      <c r="H18" s="20">
        <v>3.7123589209180801</v>
      </c>
      <c r="I18" s="20">
        <f t="shared" si="0"/>
        <v>45.62851606644292</v>
      </c>
    </row>
    <row r="19" spans="1:9" x14ac:dyDescent="0.25">
      <c r="A19" s="5">
        <v>2031</v>
      </c>
      <c r="C19" s="20">
        <v>37.697855358732284</v>
      </c>
      <c r="D19" s="20">
        <v>9.7262188868351585E-2</v>
      </c>
      <c r="E19" s="20">
        <v>3.5062546844184492</v>
      </c>
      <c r="F19" s="20">
        <v>1.6712218344212182</v>
      </c>
      <c r="G19" s="20">
        <v>0.25498259553259939</v>
      </c>
      <c r="H19" s="20">
        <v>3.8820671644366298</v>
      </c>
      <c r="I19" s="20">
        <f t="shared" si="0"/>
        <v>47.109643826409531</v>
      </c>
    </row>
    <row r="20" spans="1:9" x14ac:dyDescent="0.25">
      <c r="A20" s="5">
        <v>2032</v>
      </c>
      <c r="C20" s="20">
        <v>38.769404432752268</v>
      </c>
      <c r="D20" s="20">
        <v>8.3919528224799977E-2</v>
      </c>
      <c r="E20" s="20">
        <v>3.3979130969757101</v>
      </c>
      <c r="F20" s="20">
        <v>2.0637458708948526</v>
      </c>
      <c r="G20" s="20">
        <v>0.32231553568461768</v>
      </c>
      <c r="H20" s="20">
        <v>4.0523334571188343</v>
      </c>
      <c r="I20" s="20">
        <f t="shared" si="0"/>
        <v>48.689631921651085</v>
      </c>
    </row>
    <row r="21" spans="1:9" x14ac:dyDescent="0.25">
      <c r="A21" s="5">
        <v>2033</v>
      </c>
      <c r="C21" s="20">
        <v>39.810937465127218</v>
      </c>
      <c r="D21" s="20">
        <v>7.0210488151282321E-2</v>
      </c>
      <c r="E21" s="20">
        <v>3.3094044034618944</v>
      </c>
      <c r="F21" s="20">
        <v>2.5290556171172369</v>
      </c>
      <c r="G21" s="20">
        <v>0.40819139984045061</v>
      </c>
      <c r="H21" s="20">
        <v>4.2227455626249482</v>
      </c>
      <c r="I21" s="20">
        <f>C21+D21+E21+F21+G21+H21</f>
        <v>50.350544936323033</v>
      </c>
    </row>
    <row r="24" spans="1:9" x14ac:dyDescent="0.25">
      <c r="C24" s="14" t="s">
        <v>13</v>
      </c>
    </row>
  </sheetData>
  <hyperlinks>
    <hyperlink ref="A1" location="Índice!A1" display="Voltar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AP23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26" sqref="V26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3" width="5.7109375" style="2" customWidth="1"/>
    <col min="14" max="14" width="11.5703125" style="2" bestFit="1" customWidth="1"/>
    <col min="15" max="17" width="11.28515625" style="2" customWidth="1"/>
    <col min="18" max="18" width="5.7109375" style="2" customWidth="1"/>
    <col min="19" max="16384" width="9.140625" style="2"/>
  </cols>
  <sheetData>
    <row r="1" spans="1:42" x14ac:dyDescent="0.25">
      <c r="A1" s="1" t="s">
        <v>0</v>
      </c>
      <c r="B1" s="1"/>
    </row>
    <row r="2" spans="1:42" ht="6" customHeight="1" x14ac:dyDescent="0.25"/>
    <row r="3" spans="1:42" ht="19.5" customHeight="1" x14ac:dyDescent="0.25"/>
    <row r="5" spans="1:42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8" spans="1:42" x14ac:dyDescent="0.25">
      <c r="C8" s="8" t="str">
        <f>Índice!Q18</f>
        <v>Gráfico 4 - Participação na Frota Ciclo Otto</v>
      </c>
      <c r="D8" s="8"/>
      <c r="E8" s="8"/>
      <c r="F8" s="8"/>
    </row>
    <row r="10" spans="1:42" x14ac:dyDescent="0.25">
      <c r="A10" s="4" t="s">
        <v>7</v>
      </c>
      <c r="B10" s="4"/>
      <c r="C10" s="4" t="s">
        <v>3</v>
      </c>
      <c r="D10" s="4" t="s">
        <v>11</v>
      </c>
      <c r="E10" s="4" t="s">
        <v>4</v>
      </c>
      <c r="F10" s="4" t="s">
        <v>2</v>
      </c>
      <c r="G10" s="4" t="s">
        <v>14</v>
      </c>
    </row>
    <row r="11" spans="1:42" x14ac:dyDescent="0.25">
      <c r="A11" s="5"/>
      <c r="B11" s="5"/>
      <c r="C11" s="9" t="s">
        <v>8</v>
      </c>
      <c r="D11" s="9"/>
      <c r="E11" s="9"/>
      <c r="F11" s="9"/>
      <c r="G11" s="9"/>
    </row>
    <row r="12" spans="1:42" x14ac:dyDescent="0.25">
      <c r="A12" s="5">
        <v>2024</v>
      </c>
      <c r="B12" s="5"/>
      <c r="C12" s="21">
        <v>0.84833744842985748</v>
      </c>
      <c r="D12" s="21">
        <v>6.5975349067666344E-3</v>
      </c>
      <c r="E12" s="21">
        <v>0.13788822946414131</v>
      </c>
      <c r="F12" s="21">
        <v>6.2598949120409794E-3</v>
      </c>
      <c r="G12" s="21">
        <v>9.1689228719374122E-4</v>
      </c>
    </row>
    <row r="13" spans="1:42" x14ac:dyDescent="0.25">
      <c r="A13" s="5">
        <v>2025</v>
      </c>
      <c r="C13" s="21">
        <v>0.85660849229070657</v>
      </c>
      <c r="D13" s="21">
        <v>5.7677837905581062E-3</v>
      </c>
      <c r="E13" s="21">
        <v>0.12746393453794863</v>
      </c>
      <c r="F13" s="21">
        <v>8.8228166708515399E-3</v>
      </c>
      <c r="G13" s="21">
        <v>1.3369727099350511E-3</v>
      </c>
    </row>
    <row r="14" spans="1:42" x14ac:dyDescent="0.25">
      <c r="A14" s="5">
        <v>2026</v>
      </c>
      <c r="B14" s="14"/>
      <c r="C14" s="21">
        <v>0.86327480600026918</v>
      </c>
      <c r="D14" s="21">
        <v>5.0111852532727453E-3</v>
      </c>
      <c r="E14" s="21">
        <v>0.11770544277960064</v>
      </c>
      <c r="F14" s="21">
        <v>1.2162398306830293E-2</v>
      </c>
      <c r="G14" s="21">
        <v>1.84616766002715E-3</v>
      </c>
    </row>
    <row r="15" spans="1:42" x14ac:dyDescent="0.25">
      <c r="A15" s="5">
        <v>2027</v>
      </c>
      <c r="B15" s="14"/>
      <c r="C15" s="21">
        <v>0.86830427582548519</v>
      </c>
      <c r="D15" s="21">
        <v>4.3234066914827366E-3</v>
      </c>
      <c r="E15" s="21">
        <v>0.10867037956309046</v>
      </c>
      <c r="F15" s="21">
        <v>1.6264079912971276E-2</v>
      </c>
      <c r="G15" s="21">
        <v>2.4378580069703039E-3</v>
      </c>
    </row>
    <row r="16" spans="1:42" x14ac:dyDescent="0.25">
      <c r="A16" s="5">
        <v>2028</v>
      </c>
      <c r="B16" s="14"/>
      <c r="C16" s="21">
        <v>0.87177103554232593</v>
      </c>
      <c r="D16" s="21">
        <v>3.7140369760703339E-3</v>
      </c>
      <c r="E16" s="21">
        <v>0.10049064090201273</v>
      </c>
      <c r="F16" s="21">
        <v>2.0909273206439278E-2</v>
      </c>
      <c r="G16" s="21">
        <v>3.1150133731517727E-3</v>
      </c>
    </row>
    <row r="17" spans="1:7" x14ac:dyDescent="0.25">
      <c r="A17" s="5">
        <v>2029</v>
      </c>
      <c r="C17" s="21">
        <v>0.87360857560379079</v>
      </c>
      <c r="D17" s="21">
        <v>3.1765967340664524E-3</v>
      </c>
      <c r="E17" s="21">
        <v>9.3189795657280222E-2</v>
      </c>
      <c r="F17" s="21">
        <v>2.6129741168643712E-2</v>
      </c>
      <c r="G17" s="21">
        <v>3.8952908362189049E-3</v>
      </c>
    </row>
    <row r="18" spans="1:7" x14ac:dyDescent="0.25">
      <c r="A18" s="5">
        <v>2030</v>
      </c>
      <c r="C18" s="21">
        <v>0.87375533871564648</v>
      </c>
      <c r="D18" s="21">
        <v>2.6695063007430232E-3</v>
      </c>
      <c r="E18" s="21">
        <v>8.6758803819316013E-2</v>
      </c>
      <c r="F18" s="21">
        <v>3.2007214853857616E-2</v>
      </c>
      <c r="G18" s="21">
        <v>4.8091363104369794E-3</v>
      </c>
    </row>
    <row r="19" spans="1:7" x14ac:dyDescent="0.25">
      <c r="A19" s="5">
        <v>2031</v>
      </c>
      <c r="C19" s="21">
        <v>0.87207885034866894</v>
      </c>
      <c r="D19" s="21">
        <v>2.2500032705722473E-3</v>
      </c>
      <c r="E19" s="21">
        <v>8.1111525446738372E-2</v>
      </c>
      <c r="F19" s="21">
        <v>3.8661011406900911E-2</v>
      </c>
      <c r="G19" s="21">
        <v>5.8986095271194409E-3</v>
      </c>
    </row>
    <row r="20" spans="1:7" x14ac:dyDescent="0.25">
      <c r="A20" s="5">
        <v>2032</v>
      </c>
      <c r="C20" s="21">
        <v>0.86854280537514006</v>
      </c>
      <c r="D20" s="21">
        <v>1.8800315232222326E-3</v>
      </c>
      <c r="E20" s="21">
        <v>7.6122731748105507E-2</v>
      </c>
      <c r="F20" s="21">
        <v>4.6233664264755114E-2</v>
      </c>
      <c r="G20" s="21">
        <v>7.2207670887771604E-3</v>
      </c>
    </row>
    <row r="21" spans="1:7" x14ac:dyDescent="0.25">
      <c r="A21" s="5">
        <v>2033</v>
      </c>
      <c r="C21" s="34">
        <v>0.86305737550157835</v>
      </c>
      <c r="D21" s="34">
        <v>1.5220862279269301E-3</v>
      </c>
      <c r="E21" s="34">
        <v>7.1744250720724947E-2</v>
      </c>
      <c r="F21" s="34">
        <v>5.4827146567917477E-2</v>
      </c>
      <c r="G21" s="34">
        <v>8.8491409818522576E-3</v>
      </c>
    </row>
    <row r="23" spans="1:7" x14ac:dyDescent="0.25">
      <c r="C23" s="14" t="s">
        <v>13</v>
      </c>
    </row>
  </sheetData>
  <hyperlinks>
    <hyperlink ref="A1" location="Índice!A1" display="Voltar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AP33"/>
  <sheetViews>
    <sheetView showGridLines="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K12" sqref="K12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3" width="24" style="2" customWidth="1"/>
    <col min="4" max="4" width="19.5703125" style="2" customWidth="1"/>
    <col min="5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3" width="5.7109375" style="2" customWidth="1"/>
    <col min="14" max="14" width="11.5703125" style="2" bestFit="1" customWidth="1"/>
    <col min="15" max="17" width="11.28515625" style="2" customWidth="1"/>
    <col min="18" max="18" width="5.7109375" style="2" customWidth="1"/>
    <col min="19" max="16384" width="9.140625" style="2"/>
  </cols>
  <sheetData>
    <row r="1" spans="1:42" x14ac:dyDescent="0.25">
      <c r="A1" s="1" t="s">
        <v>0</v>
      </c>
      <c r="B1" s="1"/>
    </row>
    <row r="2" spans="1:42" ht="6" customHeight="1" x14ac:dyDescent="0.25"/>
    <row r="3" spans="1:42" ht="19.5" customHeight="1" x14ac:dyDescent="0.25"/>
    <row r="5" spans="1:42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8" spans="1:42" x14ac:dyDescent="0.25">
      <c r="C8" s="8" t="str">
        <f>Índice!Q22</f>
        <v xml:space="preserve">Gráfico 5 - Evolução da Taxa de Motorização </v>
      </c>
      <c r="D8" s="8"/>
      <c r="E8" s="8"/>
      <c r="F8" s="8"/>
    </row>
    <row r="10" spans="1:42" x14ac:dyDescent="0.25">
      <c r="A10" s="4" t="s">
        <v>17</v>
      </c>
      <c r="B10" s="4"/>
      <c r="C10" s="19" t="s">
        <v>53</v>
      </c>
      <c r="D10" s="19" t="s">
        <v>19</v>
      </c>
    </row>
    <row r="11" spans="1:42" x14ac:dyDescent="0.25">
      <c r="A11" s="5"/>
      <c r="B11" s="5"/>
      <c r="C11" s="22" t="s">
        <v>32</v>
      </c>
      <c r="D11" s="22" t="s">
        <v>20</v>
      </c>
      <c r="F11" s="27"/>
    </row>
    <row r="12" spans="1:42" x14ac:dyDescent="0.25">
      <c r="A12" s="30" t="s">
        <v>45</v>
      </c>
      <c r="C12" s="28">
        <v>10.408719554107458</v>
      </c>
      <c r="D12" s="20">
        <v>0.22727272727272727</v>
      </c>
    </row>
    <row r="13" spans="1:42" x14ac:dyDescent="0.25">
      <c r="A13" s="30" t="s">
        <v>21</v>
      </c>
      <c r="C13" s="29">
        <v>63.528634302750845</v>
      </c>
      <c r="D13" s="20">
        <v>0.90909090909090906</v>
      </c>
      <c r="F13"/>
      <c r="G13"/>
      <c r="H13"/>
    </row>
    <row r="14" spans="1:42" x14ac:dyDescent="0.25">
      <c r="A14" s="30" t="s">
        <v>24</v>
      </c>
      <c r="B14" s="14"/>
      <c r="C14" s="28">
        <v>39.986928628709052</v>
      </c>
      <c r="D14" s="20">
        <v>0.625</v>
      </c>
      <c r="F14"/>
      <c r="G14" s="23"/>
      <c r="H14" s="24"/>
    </row>
    <row r="15" spans="1:42" x14ac:dyDescent="0.25">
      <c r="A15" s="30" t="s">
        <v>28</v>
      </c>
      <c r="C15" s="29">
        <v>46.749476228001598</v>
      </c>
      <c r="D15" s="20">
        <v>0.625</v>
      </c>
      <c r="F15"/>
      <c r="G15" s="23"/>
      <c r="H15" s="24"/>
    </row>
    <row r="16" spans="1:42" x14ac:dyDescent="0.25">
      <c r="A16" s="30" t="s">
        <v>46</v>
      </c>
      <c r="C16" s="29">
        <v>6.9236999117681979</v>
      </c>
      <c r="D16" s="20">
        <v>0.21739130434782611</v>
      </c>
      <c r="F16"/>
      <c r="G16" s="23"/>
      <c r="H16" s="24"/>
    </row>
    <row r="17" spans="1:8" x14ac:dyDescent="0.25">
      <c r="A17" s="30" t="s">
        <v>47</v>
      </c>
      <c r="B17" s="5"/>
      <c r="C17" s="28">
        <v>1.9132197327875096</v>
      </c>
      <c r="D17" s="20">
        <v>3.2679738562091505E-2</v>
      </c>
      <c r="F17"/>
      <c r="G17" s="23"/>
      <c r="H17" s="24"/>
    </row>
    <row r="18" spans="1:8" x14ac:dyDescent="0.25">
      <c r="A18" s="30" t="s">
        <v>26</v>
      </c>
      <c r="C18" s="29">
        <v>39.17974425960567</v>
      </c>
      <c r="D18" s="20">
        <v>0.66666666666666663</v>
      </c>
      <c r="F18"/>
      <c r="G18" s="23"/>
      <c r="H18" s="24"/>
    </row>
    <row r="19" spans="1:8" x14ac:dyDescent="0.25">
      <c r="A19" s="30" t="s">
        <v>30</v>
      </c>
      <c r="B19" s="14"/>
      <c r="C19" s="28">
        <v>8.894890650036432</v>
      </c>
      <c r="D19" s="20">
        <v>0.35714285714285715</v>
      </c>
      <c r="F19"/>
      <c r="G19" s="23"/>
      <c r="H19" s="24"/>
    </row>
    <row r="20" spans="1:8" x14ac:dyDescent="0.25">
      <c r="A20" s="30" t="s">
        <v>23</v>
      </c>
      <c r="B20" s="5"/>
      <c r="C20" s="28">
        <v>31.922919162618264</v>
      </c>
      <c r="D20" s="20">
        <v>0.76923076923076916</v>
      </c>
      <c r="E20" s="5"/>
      <c r="F20"/>
      <c r="G20" s="23"/>
      <c r="H20" s="24"/>
    </row>
    <row r="21" spans="1:8" x14ac:dyDescent="0.25">
      <c r="A21" s="30" t="s">
        <v>27</v>
      </c>
      <c r="C21" s="29">
        <v>40.217009011698565</v>
      </c>
      <c r="D21" s="20">
        <v>0.625</v>
      </c>
      <c r="E21" s="5"/>
      <c r="F21"/>
      <c r="G21" s="23"/>
      <c r="H21" s="24"/>
    </row>
    <row r="22" spans="1:8" x14ac:dyDescent="0.25">
      <c r="A22" s="30" t="s">
        <v>25</v>
      </c>
      <c r="B22" s="5"/>
      <c r="C22" s="28">
        <v>26.984296277027944</v>
      </c>
      <c r="D22" s="15">
        <v>0.625</v>
      </c>
      <c r="E22" s="5"/>
      <c r="F22"/>
      <c r="G22" s="23"/>
      <c r="H22" s="24"/>
    </row>
    <row r="23" spans="1:8" x14ac:dyDescent="0.25">
      <c r="A23" s="30" t="s">
        <v>48</v>
      </c>
      <c r="B23" s="5"/>
      <c r="C23" s="28">
        <v>15.816820402138195</v>
      </c>
      <c r="D23" s="15">
        <v>0.76923076923076916</v>
      </c>
      <c r="F23"/>
      <c r="G23" s="23"/>
      <c r="H23" s="24"/>
    </row>
    <row r="24" spans="1:8" x14ac:dyDescent="0.25">
      <c r="A24" s="30" t="s">
        <v>49</v>
      </c>
      <c r="C24" s="29">
        <v>31.721298914185674</v>
      </c>
      <c r="D24" s="20">
        <v>0.45454545454545453</v>
      </c>
      <c r="F24"/>
      <c r="G24" s="23"/>
      <c r="H24" s="24"/>
    </row>
    <row r="25" spans="1:8" x14ac:dyDescent="0.25">
      <c r="A25" s="30" t="s">
        <v>22</v>
      </c>
      <c r="B25" s="5"/>
      <c r="C25" s="28">
        <v>51.868247556782343</v>
      </c>
      <c r="D25" s="15">
        <v>0.7142857142857143</v>
      </c>
      <c r="F25"/>
      <c r="G25" s="23"/>
      <c r="H25" s="24"/>
    </row>
    <row r="26" spans="1:8" x14ac:dyDescent="0.25">
      <c r="A26" s="30" t="s">
        <v>18</v>
      </c>
      <c r="C26" s="29">
        <v>8.5008379385053363</v>
      </c>
      <c r="D26" s="20">
        <v>0.3125</v>
      </c>
      <c r="F26"/>
      <c r="G26" s="23"/>
      <c r="H26" s="24"/>
    </row>
    <row r="27" spans="1:8" x14ac:dyDescent="0.25">
      <c r="A27" s="30" t="s">
        <v>50</v>
      </c>
      <c r="C27" s="29">
        <v>52.162570115040623</v>
      </c>
      <c r="D27" s="20">
        <v>0.58823529411764708</v>
      </c>
      <c r="F27"/>
      <c r="G27" s="23"/>
      <c r="H27" s="24"/>
    </row>
    <row r="28" spans="1:8" x14ac:dyDescent="0.25">
      <c r="A28" s="30" t="s">
        <v>51</v>
      </c>
      <c r="C28" s="28">
        <v>39.986928628709052</v>
      </c>
      <c r="D28" s="20">
        <v>0.24484171248633815</v>
      </c>
      <c r="F28"/>
      <c r="G28" s="23"/>
      <c r="H28" s="24"/>
    </row>
    <row r="29" spans="1:8" x14ac:dyDescent="0.25">
      <c r="A29" s="30" t="s">
        <v>29</v>
      </c>
      <c r="B29" s="5"/>
      <c r="C29" s="28">
        <v>52.837903977814904</v>
      </c>
      <c r="D29" s="20">
        <v>0.54800000000000004</v>
      </c>
      <c r="F29"/>
      <c r="G29" s="23"/>
      <c r="H29" s="24"/>
    </row>
    <row r="30" spans="1:8" x14ac:dyDescent="0.25">
      <c r="A30" s="30" t="s">
        <v>52</v>
      </c>
      <c r="C30" s="29">
        <v>22.242406417971974</v>
      </c>
      <c r="D30" s="20">
        <v>0.65200000000000002</v>
      </c>
      <c r="F30"/>
      <c r="G30" s="23"/>
      <c r="H30" s="24"/>
    </row>
    <row r="31" spans="1:8" x14ac:dyDescent="0.25">
      <c r="A31" s="30"/>
      <c r="C31" s="29"/>
      <c r="D31" s="20"/>
      <c r="F31"/>
      <c r="G31" s="23"/>
      <c r="H31" s="25"/>
    </row>
    <row r="32" spans="1:8" x14ac:dyDescent="0.25">
      <c r="F32"/>
      <c r="G32" s="23"/>
      <c r="H32" s="26"/>
    </row>
    <row r="33" spans="3:8" x14ac:dyDescent="0.25">
      <c r="C33" s="14" t="s">
        <v>44</v>
      </c>
      <c r="F33"/>
      <c r="G33" s="23"/>
      <c r="H33"/>
    </row>
  </sheetData>
  <sortState xmlns:xlrd2="http://schemas.microsoft.com/office/spreadsheetml/2017/richdata2" ref="A12:D29">
    <sortCondition descending="1" ref="C12:C29"/>
  </sortState>
  <hyperlinks>
    <hyperlink ref="A1" location="Índice!A1" display="Voltar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P23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1" sqref="F31"/>
    </sheetView>
  </sheetViews>
  <sheetFormatPr defaultColWidth="9.140625" defaultRowHeight="15" x14ac:dyDescent="0.25"/>
  <cols>
    <col min="1" max="1" width="13" style="2" customWidth="1"/>
    <col min="2" max="2" width="8.7109375" style="2" customWidth="1"/>
    <col min="3" max="6" width="15.7109375" style="2" customWidth="1"/>
    <col min="7" max="7" width="18.28515625" style="2" customWidth="1"/>
    <col min="8" max="8" width="11.5703125" style="2" bestFit="1" customWidth="1"/>
    <col min="9" max="11" width="11.28515625" style="2" customWidth="1"/>
    <col min="12" max="13" width="5.7109375" style="2" customWidth="1"/>
    <col min="14" max="14" width="11.5703125" style="2" bestFit="1" customWidth="1"/>
    <col min="15" max="17" width="11.28515625" style="2" customWidth="1"/>
    <col min="18" max="18" width="5.7109375" style="2" customWidth="1"/>
    <col min="19" max="16384" width="9.140625" style="2"/>
  </cols>
  <sheetData>
    <row r="1" spans="1:42" x14ac:dyDescent="0.25">
      <c r="A1" s="1" t="s">
        <v>0</v>
      </c>
      <c r="B1" s="1"/>
    </row>
    <row r="2" spans="1:42" ht="6" customHeight="1" x14ac:dyDescent="0.25"/>
    <row r="3" spans="1:42" ht="19.5" customHeight="1" x14ac:dyDescent="0.25"/>
    <row r="5" spans="1:42" s="12" customFormat="1" ht="23.25" x14ac:dyDescent="0.25">
      <c r="D5" s="7"/>
      <c r="E5" s="7"/>
      <c r="F5" s="7"/>
      <c r="G5" s="7" t="str">
        <f>Índice!V3</f>
        <v>Demanda de Energia dos Veículos Leves: 2024-2033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8" spans="1:42" x14ac:dyDescent="0.25">
      <c r="C8" s="8" t="str">
        <f>Índice!Q26</f>
        <v>Gráfico 6 - Demanda Global do Ciclo Otto</v>
      </c>
      <c r="D8" s="8"/>
      <c r="E8" s="8"/>
      <c r="F8" s="8"/>
    </row>
    <row r="10" spans="1:42" x14ac:dyDescent="0.25">
      <c r="A10" s="4" t="s">
        <v>7</v>
      </c>
      <c r="B10" s="4"/>
      <c r="C10" s="4" t="s">
        <v>16</v>
      </c>
    </row>
    <row r="11" spans="1:42" ht="30" x14ac:dyDescent="0.25">
      <c r="A11" s="5"/>
      <c r="B11" s="5"/>
      <c r="C11" s="22" t="s">
        <v>15</v>
      </c>
    </row>
    <row r="12" spans="1:42" x14ac:dyDescent="0.25">
      <c r="A12" s="5">
        <v>2024</v>
      </c>
      <c r="B12" s="5"/>
      <c r="C12" s="15">
        <v>59.124284110042396</v>
      </c>
    </row>
    <row r="13" spans="1:42" x14ac:dyDescent="0.25">
      <c r="A13" s="5">
        <v>2025</v>
      </c>
      <c r="B13" s="5"/>
      <c r="C13" s="15">
        <v>60.114271773762091</v>
      </c>
      <c r="D13" s="5"/>
    </row>
    <row r="14" spans="1:42" x14ac:dyDescent="0.25">
      <c r="A14" s="5">
        <v>2026</v>
      </c>
      <c r="B14" s="5"/>
      <c r="C14" s="15">
        <v>60.888013038011891</v>
      </c>
      <c r="D14" s="5"/>
    </row>
    <row r="15" spans="1:42" x14ac:dyDescent="0.25">
      <c r="A15" s="5">
        <v>2027</v>
      </c>
      <c r="B15" s="14"/>
      <c r="C15" s="15">
        <v>61.411231634041698</v>
      </c>
    </row>
    <row r="16" spans="1:42" x14ac:dyDescent="0.25">
      <c r="A16" s="5">
        <v>2028</v>
      </c>
      <c r="B16" s="14"/>
      <c r="C16" s="15">
        <v>61.791896995662164</v>
      </c>
    </row>
    <row r="17" spans="1:6" x14ac:dyDescent="0.25">
      <c r="A17" s="5">
        <v>2029</v>
      </c>
      <c r="C17" s="15">
        <v>62.151519255476899</v>
      </c>
      <c r="E17" s="5"/>
      <c r="F17" s="5"/>
    </row>
    <row r="18" spans="1:6" x14ac:dyDescent="0.25">
      <c r="A18" s="5">
        <v>2030</v>
      </c>
      <c r="C18" s="15">
        <v>62.458067299150883</v>
      </c>
      <c r="E18" s="5"/>
      <c r="F18" s="5"/>
    </row>
    <row r="19" spans="1:6" x14ac:dyDescent="0.25">
      <c r="A19" s="5">
        <v>2031</v>
      </c>
      <c r="C19" s="15">
        <v>62.799017915985416</v>
      </c>
      <c r="E19" s="5"/>
      <c r="F19" s="5"/>
    </row>
    <row r="20" spans="1:6" x14ac:dyDescent="0.25">
      <c r="A20" s="5">
        <v>2032</v>
      </c>
      <c r="C20" s="15">
        <v>63.060805936503343</v>
      </c>
    </row>
    <row r="21" spans="1:6" x14ac:dyDescent="0.25">
      <c r="A21" s="5">
        <v>2033</v>
      </c>
      <c r="C21" s="15">
        <v>63.260622261670115</v>
      </c>
    </row>
    <row r="23" spans="1:6" x14ac:dyDescent="0.25">
      <c r="C23" s="14" t="s">
        <v>13</v>
      </c>
    </row>
  </sheetData>
  <hyperlinks>
    <hyperlink ref="A1" location="Índice!A1" display="Voltar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694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D514954C-9184-4C36-9520-2BEE5CF98BF5}"/>
</file>

<file path=customXml/itemProps2.xml><?xml version="1.0" encoding="utf-8"?>
<ds:datastoreItem xmlns:ds="http://schemas.openxmlformats.org/officeDocument/2006/customXml" ds:itemID="{2ED85708-F478-4A7B-A58D-5897151B4164}"/>
</file>

<file path=customXml/itemProps3.xml><?xml version="1.0" encoding="utf-8"?>
<ds:datastoreItem xmlns:ds="http://schemas.openxmlformats.org/officeDocument/2006/customXml" ds:itemID="{193FD492-D9A3-421E-8BE8-EEC184965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Índice</vt:lpstr>
      <vt:lpstr>A-1</vt:lpstr>
      <vt:lpstr>A-2</vt:lpstr>
      <vt:lpstr>A-3</vt:lpstr>
      <vt:lpstr>A-4</vt:lpstr>
      <vt:lpstr>A-5</vt:lpstr>
      <vt:lpstr>A-6</vt:lpstr>
      <vt:lpstr>Índice!_Ref11771521</vt:lpstr>
      <vt:lpstr>Índice!_Ref44188272</vt:lpstr>
      <vt:lpstr>Índice!_Ref515355743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com os dados abertos da publicação Demanda de Energia dos Veículos Leves</dc:title>
  <dc:creator/>
  <cp:lastModifiedBy/>
  <dcterms:created xsi:type="dcterms:W3CDTF">2006-09-16T00:00:00Z</dcterms:created>
  <dcterms:modified xsi:type="dcterms:W3CDTF">2024-01-02T18:13:31Z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515a54b9315440b5b5f10a8611b5c008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</Properties>
</file>